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usbpos-my.sharepoint.com/personal/pamela_j_krueger_ndus_edu/Documents/Desktop/Website changes 2024/"/>
    </mc:Choice>
  </mc:AlternateContent>
  <xr:revisionPtr revIDLastSave="0" documentId="8_{278CA514-94A9-40A2-8278-370170BF755F}" xr6:coauthVersionLast="47" xr6:coauthVersionMax="47" xr10:uidLastSave="{00000000-0000-0000-0000-000000000000}"/>
  <bookViews>
    <workbookView xWindow="-108" yWindow="-108" windowWidth="23256" windowHeight="12456" xr2:uid="{9117FA66-6B98-495A-8AE6-5CCE9A65AC53}"/>
  </bookViews>
  <sheets>
    <sheet name="Spring 23 Final" sheetId="9" r:id="rId1"/>
    <sheet name="Fall 22 Final" sheetId="10" r:id="rId2"/>
    <sheet name="Spring 22 Final" sheetId="4" r:id="rId3"/>
    <sheet name="Fall 21 Final" sheetId="2" r:id="rId4"/>
    <sheet name="Spring 21 Final" sheetId="11" r:id="rId5"/>
    <sheet name="Fall 20" sheetId="12" r:id="rId6"/>
  </sheets>
  <externalReferences>
    <externalReference r:id="rId7"/>
    <externalReference r:id="rId8"/>
    <externalReference r:id="rId9"/>
  </externalReferences>
  <definedNames>
    <definedName name="Weights" localSheetId="5">'[1] Sp 18 B'!$F$2:$AE$2</definedName>
    <definedName name="Weights" localSheetId="1">'[1] Sp 18 B'!$F$2:$AE$2</definedName>
    <definedName name="Weights" localSheetId="4">'[1] Sp 18 B'!$F$2:$AE$2</definedName>
    <definedName name="Weights" localSheetId="2">'[2] Sp 18 B'!$F$2:$AE$2</definedName>
    <definedName name="Weights" localSheetId="0">'[1] Sp 18 B'!$F$2:$AE$2</definedName>
    <definedName name="Weights">'[3] Sp 18 B'!$F$2:$AE$2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1" i="12" l="1"/>
  <c r="AI21" i="12"/>
  <c r="AE20" i="12"/>
  <c r="F20" i="12"/>
  <c r="AI20" i="12" s="1"/>
  <c r="AJ19" i="12"/>
  <c r="AI19" i="12"/>
  <c r="AE19" i="12"/>
  <c r="F19" i="12"/>
  <c r="AJ18" i="12"/>
  <c r="AI18" i="12"/>
  <c r="AE18" i="12"/>
  <c r="F18" i="12"/>
  <c r="AE17" i="12"/>
  <c r="F17" i="12"/>
  <c r="AJ17" i="12" s="1"/>
  <c r="AE16" i="12"/>
  <c r="F16" i="12"/>
  <c r="AI16" i="12" s="1"/>
  <c r="AJ15" i="12"/>
  <c r="AI15" i="12"/>
  <c r="AE15" i="12"/>
  <c r="F15" i="12"/>
  <c r="AI14" i="12"/>
  <c r="AE14" i="12"/>
  <c r="AJ14" i="12" s="1"/>
  <c r="F14" i="12"/>
  <c r="AE13" i="12"/>
  <c r="F13" i="12"/>
  <c r="AJ13" i="12" s="1"/>
  <c r="AE12" i="12"/>
  <c r="F12" i="12"/>
  <c r="AI12" i="12" s="1"/>
  <c r="AJ11" i="12"/>
  <c r="AI11" i="12"/>
  <c r="AE11" i="12"/>
  <c r="F11" i="12"/>
  <c r="AI10" i="12"/>
  <c r="AE10" i="12"/>
  <c r="AJ10" i="12" s="1"/>
  <c r="F10" i="12"/>
  <c r="AE9" i="12"/>
  <c r="F9" i="12"/>
  <c r="AJ9" i="12" s="1"/>
  <c r="AE8" i="12"/>
  <c r="F8" i="12"/>
  <c r="AJ8" i="12" s="1"/>
  <c r="AJ7" i="12"/>
  <c r="AI7" i="12"/>
  <c r="AE7" i="12"/>
  <c r="F7" i="12"/>
  <c r="AJ6" i="12"/>
  <c r="AI6" i="12"/>
  <c r="AE6" i="12"/>
  <c r="F6" i="12"/>
  <c r="AE5" i="12"/>
  <c r="F5" i="12"/>
  <c r="AJ5" i="12" s="1"/>
  <c r="AE4" i="12"/>
  <c r="F4" i="12"/>
  <c r="AI4" i="12" s="1"/>
  <c r="AJ3" i="12"/>
  <c r="AI3" i="12"/>
  <c r="AE3" i="12"/>
  <c r="F3" i="12"/>
  <c r="AI2" i="12"/>
  <c r="AL2" i="11"/>
  <c r="N3" i="11"/>
  <c r="Y3" i="11"/>
  <c r="Z3" i="11"/>
  <c r="AA3" i="11"/>
  <c r="AH3" i="11"/>
  <c r="AL3" i="11"/>
  <c r="AM3" i="11"/>
  <c r="N4" i="11"/>
  <c r="Y4" i="11"/>
  <c r="AL4" i="11" s="1"/>
  <c r="Z4" i="11"/>
  <c r="AA4" i="11"/>
  <c r="AH4" i="11"/>
  <c r="N5" i="11"/>
  <c r="Y5" i="11"/>
  <c r="Z5" i="11"/>
  <c r="AA5" i="11"/>
  <c r="AH5" i="11"/>
  <c r="AL5" i="11"/>
  <c r="AM5" i="11"/>
  <c r="N6" i="11"/>
  <c r="Y6" i="11"/>
  <c r="AL6" i="11" s="1"/>
  <c r="Z6" i="11"/>
  <c r="AA6" i="11"/>
  <c r="AH6" i="11"/>
  <c r="N7" i="11"/>
  <c r="Y7" i="11"/>
  <c r="Z7" i="11"/>
  <c r="AA7" i="11"/>
  <c r="AH7" i="11"/>
  <c r="AL7" i="11"/>
  <c r="AM7" i="11"/>
  <c r="N8" i="11"/>
  <c r="Y8" i="11"/>
  <c r="AL8" i="11" s="1"/>
  <c r="Z8" i="11"/>
  <c r="AA8" i="11"/>
  <c r="AH8" i="11"/>
  <c r="N9" i="11"/>
  <c r="Y9" i="11"/>
  <c r="Z9" i="11"/>
  <c r="AA9" i="11"/>
  <c r="AH9" i="11"/>
  <c r="AL9" i="11"/>
  <c r="AM9" i="11"/>
  <c r="N10" i="11"/>
  <c r="Y10" i="11"/>
  <c r="AL10" i="11" s="1"/>
  <c r="Z10" i="11"/>
  <c r="AA10" i="11"/>
  <c r="AH10" i="11"/>
  <c r="N11" i="11"/>
  <c r="Y11" i="11"/>
  <c r="Z11" i="11"/>
  <c r="AA11" i="11"/>
  <c r="AH11" i="11"/>
  <c r="AL11" i="11"/>
  <c r="AM11" i="11"/>
  <c r="N12" i="11"/>
  <c r="Y12" i="11"/>
  <c r="AL12" i="11" s="1"/>
  <c r="Z12" i="11"/>
  <c r="AA12" i="11"/>
  <c r="AH12" i="11"/>
  <c r="N13" i="11"/>
  <c r="Y13" i="11"/>
  <c r="Z13" i="11"/>
  <c r="AA13" i="11"/>
  <c r="AH13" i="11"/>
  <c r="AL13" i="11"/>
  <c r="AM13" i="11"/>
  <c r="N14" i="11"/>
  <c r="Y14" i="11"/>
  <c r="AL14" i="11" s="1"/>
  <c r="Z14" i="11"/>
  <c r="AA14" i="11"/>
  <c r="AH14" i="11"/>
  <c r="N15" i="11"/>
  <c r="Y15" i="11"/>
  <c r="Z15" i="11"/>
  <c r="AA15" i="11"/>
  <c r="AH15" i="11"/>
  <c r="AL15" i="11"/>
  <c r="AM15" i="11"/>
  <c r="N16" i="11"/>
  <c r="Y16" i="11"/>
  <c r="AL16" i="11" s="1"/>
  <c r="Z16" i="11"/>
  <c r="AA16" i="11"/>
  <c r="AH16" i="11"/>
  <c r="N17" i="11"/>
  <c r="Y17" i="11"/>
  <c r="Z17" i="11"/>
  <c r="AA17" i="11"/>
  <c r="AH17" i="11"/>
  <c r="AL17" i="11"/>
  <c r="AM17" i="11"/>
  <c r="N18" i="11"/>
  <c r="Y18" i="11"/>
  <c r="AL18" i="11" s="1"/>
  <c r="Z18" i="11"/>
  <c r="AA18" i="11"/>
  <c r="AH18" i="11"/>
  <c r="N19" i="11"/>
  <c r="Y19" i="11"/>
  <c r="Z19" i="11"/>
  <c r="AA19" i="11"/>
  <c r="AH19" i="11"/>
  <c r="AL19" i="11"/>
  <c r="AM19" i="11"/>
  <c r="N20" i="11"/>
  <c r="Y20" i="11"/>
  <c r="AL20" i="11" s="1"/>
  <c r="Z20" i="11"/>
  <c r="AA20" i="11"/>
  <c r="AH20" i="11"/>
  <c r="N21" i="11"/>
  <c r="Y21" i="11"/>
  <c r="Z21" i="11"/>
  <c r="AA21" i="11"/>
  <c r="AH21" i="11"/>
  <c r="AL21" i="11"/>
  <c r="AM21" i="11"/>
  <c r="N22" i="11"/>
  <c r="Y22" i="11"/>
  <c r="AL22" i="11" s="1"/>
  <c r="Z22" i="11"/>
  <c r="AA22" i="11"/>
  <c r="AH22" i="11"/>
  <c r="AL23" i="11"/>
  <c r="U20" i="10"/>
  <c r="O20" i="10"/>
  <c r="N20" i="10"/>
  <c r="Z20" i="10" s="1"/>
  <c r="L20" i="10"/>
  <c r="Y20" i="10" s="1"/>
  <c r="Z19" i="10"/>
  <c r="U19" i="10"/>
  <c r="O19" i="10"/>
  <c r="N19" i="10"/>
  <c r="L19" i="10"/>
  <c r="Y19" i="10" s="1"/>
  <c r="U18" i="10"/>
  <c r="O18" i="10"/>
  <c r="N18" i="10"/>
  <c r="L18" i="10"/>
  <c r="U17" i="10"/>
  <c r="Z17" i="10" s="1"/>
  <c r="O17" i="10"/>
  <c r="N17" i="10"/>
  <c r="L17" i="10"/>
  <c r="Y17" i="10" s="1"/>
  <c r="U16" i="10"/>
  <c r="O16" i="10"/>
  <c r="N16" i="10"/>
  <c r="L16" i="10"/>
  <c r="Z15" i="10"/>
  <c r="U15" i="10"/>
  <c r="O15" i="10"/>
  <c r="N15" i="10"/>
  <c r="L15" i="10"/>
  <c r="Y15" i="10" s="1"/>
  <c r="U14" i="10"/>
  <c r="O14" i="10"/>
  <c r="N14" i="10"/>
  <c r="L14" i="10"/>
  <c r="U13" i="10"/>
  <c r="Z13" i="10" s="1"/>
  <c r="O13" i="10"/>
  <c r="N13" i="10"/>
  <c r="L13" i="10"/>
  <c r="Y13" i="10" s="1"/>
  <c r="U12" i="10"/>
  <c r="O12" i="10"/>
  <c r="N12" i="10"/>
  <c r="L12" i="10"/>
  <c r="U11" i="10"/>
  <c r="Z11" i="10" s="1"/>
  <c r="O11" i="10"/>
  <c r="N11" i="10"/>
  <c r="L11" i="10"/>
  <c r="U10" i="10"/>
  <c r="O10" i="10"/>
  <c r="N10" i="10"/>
  <c r="L10" i="10"/>
  <c r="U9" i="10"/>
  <c r="Z9" i="10" s="1"/>
  <c r="O9" i="10"/>
  <c r="N9" i="10"/>
  <c r="L9" i="10"/>
  <c r="U8" i="10"/>
  <c r="O8" i="10"/>
  <c r="N8" i="10"/>
  <c r="L8" i="10"/>
  <c r="Z7" i="10"/>
  <c r="U7" i="10"/>
  <c r="O7" i="10"/>
  <c r="N7" i="10"/>
  <c r="L7" i="10"/>
  <c r="Y7" i="10" s="1"/>
  <c r="U6" i="10"/>
  <c r="O6" i="10"/>
  <c r="N6" i="10"/>
  <c r="Z6" i="10" s="1"/>
  <c r="L6" i="10"/>
  <c r="U5" i="10"/>
  <c r="Z5" i="10" s="1"/>
  <c r="O5" i="10"/>
  <c r="N5" i="10"/>
  <c r="L5" i="10"/>
  <c r="Y5" i="10" s="1"/>
  <c r="U4" i="10"/>
  <c r="O4" i="10"/>
  <c r="N4" i="10"/>
  <c r="Z4" i="10" s="1"/>
  <c r="L4" i="10"/>
  <c r="Z3" i="10"/>
  <c r="U3" i="10"/>
  <c r="O3" i="10"/>
  <c r="N3" i="10"/>
  <c r="L3" i="10"/>
  <c r="Y3" i="10" s="1"/>
  <c r="Y2" i="10"/>
  <c r="O27" i="9"/>
  <c r="N27" i="9"/>
  <c r="L27" i="9"/>
  <c r="O26" i="9"/>
  <c r="N26" i="9"/>
  <c r="L26" i="9"/>
  <c r="O25" i="9"/>
  <c r="N25" i="9"/>
  <c r="L25" i="9"/>
  <c r="O24" i="9"/>
  <c r="N24" i="9"/>
  <c r="L24" i="9"/>
  <c r="O23" i="9"/>
  <c r="N23" i="9"/>
  <c r="L23" i="9"/>
  <c r="O22" i="9"/>
  <c r="N22" i="9"/>
  <c r="L22" i="9"/>
  <c r="O21" i="9"/>
  <c r="N21" i="9"/>
  <c r="L21" i="9"/>
  <c r="O20" i="9"/>
  <c r="N20" i="9"/>
  <c r="L20" i="9"/>
  <c r="O19" i="9"/>
  <c r="N19" i="9"/>
  <c r="L19" i="9"/>
  <c r="O18" i="9"/>
  <c r="N18" i="9"/>
  <c r="L18" i="9"/>
  <c r="V17" i="9"/>
  <c r="O17" i="9"/>
  <c r="N17" i="9"/>
  <c r="L17" i="9"/>
  <c r="W17" i="9" s="1"/>
  <c r="O16" i="9"/>
  <c r="N16" i="9"/>
  <c r="L16" i="9"/>
  <c r="W16" i="9" s="1"/>
  <c r="W15" i="9"/>
  <c r="V15" i="9"/>
  <c r="O15" i="9"/>
  <c r="N15" i="9"/>
  <c r="L15" i="9"/>
  <c r="W14" i="9"/>
  <c r="O14" i="9"/>
  <c r="N14" i="9"/>
  <c r="L14" i="9"/>
  <c r="V14" i="9" s="1"/>
  <c r="O13" i="9"/>
  <c r="N13" i="9"/>
  <c r="W13" i="9" s="1"/>
  <c r="L13" i="9"/>
  <c r="W12" i="9"/>
  <c r="O12" i="9"/>
  <c r="V12" i="9" s="1"/>
  <c r="N12" i="9"/>
  <c r="L12" i="9"/>
  <c r="O11" i="9"/>
  <c r="N11" i="9"/>
  <c r="L11" i="9"/>
  <c r="W11" i="9" s="1"/>
  <c r="O10" i="9"/>
  <c r="V10" i="9" s="1"/>
  <c r="N10" i="9"/>
  <c r="L10" i="9"/>
  <c r="W10" i="9" s="1"/>
  <c r="V9" i="9"/>
  <c r="O9" i="9"/>
  <c r="N9" i="9"/>
  <c r="L9" i="9"/>
  <c r="W9" i="9" s="1"/>
  <c r="O8" i="9"/>
  <c r="N8" i="9"/>
  <c r="L8" i="9"/>
  <c r="V8" i="9" s="1"/>
  <c r="W7" i="9"/>
  <c r="V7" i="9"/>
  <c r="O7" i="9"/>
  <c r="N7" i="9"/>
  <c r="L7" i="9"/>
  <c r="W6" i="9"/>
  <c r="O6" i="9"/>
  <c r="N6" i="9"/>
  <c r="L6" i="9"/>
  <c r="V6" i="9" s="1"/>
  <c r="O5" i="9"/>
  <c r="N5" i="9"/>
  <c r="V5" i="9" s="1"/>
  <c r="L5" i="9"/>
  <c r="W4" i="9"/>
  <c r="O4" i="9"/>
  <c r="V4" i="9" s="1"/>
  <c r="N4" i="9"/>
  <c r="L4" i="9"/>
  <c r="O3" i="9"/>
  <c r="N3" i="9"/>
  <c r="L3" i="9"/>
  <c r="W3" i="9" s="1"/>
  <c r="V2" i="9"/>
  <c r="AI8" i="12" l="1"/>
  <c r="AJ4" i="12"/>
  <c r="AJ12" i="12"/>
  <c r="AJ16" i="12"/>
  <c r="AJ20" i="12"/>
  <c r="AI5" i="12"/>
  <c r="AI9" i="12"/>
  <c r="AI13" i="12"/>
  <c r="AI17" i="12"/>
  <c r="AM22" i="11"/>
  <c r="AM20" i="11"/>
  <c r="AM18" i="11"/>
  <c r="AM16" i="11"/>
  <c r="AM14" i="11"/>
  <c r="AM12" i="11"/>
  <c r="AM10" i="11"/>
  <c r="AM8" i="11"/>
  <c r="AM6" i="11"/>
  <c r="AM4" i="11"/>
  <c r="Z8" i="10"/>
  <c r="Z10" i="10"/>
  <c r="Y12" i="10"/>
  <c r="Z12" i="10"/>
  <c r="Y14" i="10"/>
  <c r="Y9" i="10"/>
  <c r="Z14" i="10"/>
  <c r="Y16" i="10"/>
  <c r="Y11" i="10"/>
  <c r="Z16" i="10"/>
  <c r="Y18" i="10"/>
  <c r="Z18" i="10"/>
  <c r="Y4" i="10"/>
  <c r="Y6" i="10"/>
  <c r="Y8" i="10"/>
  <c r="Y10" i="10"/>
  <c r="V13" i="9"/>
  <c r="W5" i="9"/>
  <c r="V16" i="9"/>
  <c r="V3" i="9"/>
  <c r="W8" i="9"/>
  <c r="V11" i="9"/>
  <c r="Y2" i="4" l="1"/>
  <c r="L3" i="4"/>
  <c r="N3" i="4"/>
  <c r="O3" i="4"/>
  <c r="U3" i="4"/>
  <c r="Y3" i="4"/>
  <c r="Z3" i="4"/>
  <c r="L4" i="4"/>
  <c r="Y4" i="4" s="1"/>
  <c r="N4" i="4"/>
  <c r="O4" i="4"/>
  <c r="U4" i="4"/>
  <c r="L5" i="4"/>
  <c r="Z5" i="4" s="1"/>
  <c r="N5" i="4"/>
  <c r="O5" i="4"/>
  <c r="U5" i="4"/>
  <c r="L6" i="4"/>
  <c r="N6" i="4"/>
  <c r="O6" i="4"/>
  <c r="U6" i="4"/>
  <c r="Y6" i="4"/>
  <c r="Z6" i="4"/>
  <c r="L7" i="4"/>
  <c r="Y7" i="4" s="1"/>
  <c r="N7" i="4"/>
  <c r="O7" i="4"/>
  <c r="U7" i="4"/>
  <c r="L8" i="4"/>
  <c r="N8" i="4"/>
  <c r="O8" i="4"/>
  <c r="U8" i="4"/>
  <c r="Y8" i="4"/>
  <c r="Z8" i="4"/>
  <c r="L9" i="4"/>
  <c r="Z9" i="4" s="1"/>
  <c r="N9" i="4"/>
  <c r="O9" i="4"/>
  <c r="U9" i="4"/>
  <c r="Y9" i="4"/>
  <c r="L10" i="4"/>
  <c r="Y10" i="4" s="1"/>
  <c r="N10" i="4"/>
  <c r="O10" i="4"/>
  <c r="U10" i="4"/>
  <c r="L11" i="4"/>
  <c r="N11" i="4"/>
  <c r="O11" i="4"/>
  <c r="U11" i="4"/>
  <c r="Y11" i="4"/>
  <c r="Z11" i="4"/>
  <c r="L12" i="4"/>
  <c r="Y12" i="4" s="1"/>
  <c r="N12" i="4"/>
  <c r="O12" i="4"/>
  <c r="U12" i="4"/>
  <c r="L13" i="4"/>
  <c r="Z13" i="4" s="1"/>
  <c r="N13" i="4"/>
  <c r="O13" i="4"/>
  <c r="U13" i="4"/>
  <c r="L14" i="4"/>
  <c r="N14" i="4"/>
  <c r="O14" i="4"/>
  <c r="U14" i="4"/>
  <c r="Y14" i="4"/>
  <c r="Z14" i="4"/>
  <c r="L15" i="4"/>
  <c r="Y15" i="4" s="1"/>
  <c r="N15" i="4"/>
  <c r="O15" i="4"/>
  <c r="U15" i="4"/>
  <c r="L16" i="4"/>
  <c r="N16" i="4"/>
  <c r="O16" i="4"/>
  <c r="U16" i="4"/>
  <c r="Y16" i="4"/>
  <c r="Z16" i="4"/>
  <c r="L17" i="4"/>
  <c r="Z17" i="4" s="1"/>
  <c r="N17" i="4"/>
  <c r="O17" i="4"/>
  <c r="U17" i="4"/>
  <c r="Y17" i="4"/>
  <c r="L18" i="4"/>
  <c r="Z18" i="4" s="1"/>
  <c r="N18" i="4"/>
  <c r="O18" i="4"/>
  <c r="U18" i="4"/>
  <c r="L19" i="4"/>
  <c r="N19" i="4"/>
  <c r="O19" i="4"/>
  <c r="U19" i="4"/>
  <c r="Y19" i="4"/>
  <c r="Z19" i="4"/>
  <c r="L20" i="4"/>
  <c r="Y20" i="4" s="1"/>
  <c r="N20" i="4"/>
  <c r="O20" i="4"/>
  <c r="U20" i="4"/>
  <c r="L21" i="4"/>
  <c r="Z21" i="4" s="1"/>
  <c r="N21" i="4"/>
  <c r="O21" i="4"/>
  <c r="U21" i="4"/>
  <c r="L22" i="4"/>
  <c r="N22" i="4"/>
  <c r="O22" i="4"/>
  <c r="U22" i="4"/>
  <c r="Y22" i="4"/>
  <c r="Z22" i="4"/>
  <c r="L23" i="4"/>
  <c r="Y23" i="4" s="1"/>
  <c r="N23" i="4"/>
  <c r="O23" i="4"/>
  <c r="U23" i="4"/>
  <c r="L24" i="4"/>
  <c r="N24" i="4"/>
  <c r="O24" i="4"/>
  <c r="U24" i="4"/>
  <c r="Y24" i="4"/>
  <c r="Z24" i="4"/>
  <c r="L25" i="4"/>
  <c r="Z25" i="4" s="1"/>
  <c r="N25" i="4"/>
  <c r="O25" i="4"/>
  <c r="U25" i="4"/>
  <c r="Y25" i="4"/>
  <c r="L26" i="4"/>
  <c r="Y26" i="4" s="1"/>
  <c r="N26" i="4"/>
  <c r="O26" i="4"/>
  <c r="U26" i="4"/>
  <c r="L27" i="4"/>
  <c r="N27" i="4"/>
  <c r="O27" i="4"/>
  <c r="U27" i="4"/>
  <c r="Y27" i="4"/>
  <c r="Z27" i="4"/>
  <c r="Z26" i="4" l="1"/>
  <c r="Y21" i="4"/>
  <c r="Z10" i="4"/>
  <c r="Y5" i="4"/>
  <c r="Z23" i="4"/>
  <c r="Y18" i="4"/>
  <c r="Z15" i="4"/>
  <c r="Z7" i="4"/>
  <c r="Y13" i="4"/>
  <c r="Z20" i="4"/>
  <c r="Z12" i="4"/>
  <c r="Z4" i="4"/>
  <c r="Y2" i="2" l="1"/>
  <c r="L3" i="2"/>
  <c r="N3" i="2"/>
  <c r="O3" i="2"/>
  <c r="U3" i="2"/>
  <c r="Y3" i="2"/>
  <c r="Z3" i="2"/>
  <c r="L4" i="2"/>
  <c r="Y4" i="2" s="1"/>
  <c r="N4" i="2"/>
  <c r="O4" i="2"/>
  <c r="U4" i="2"/>
  <c r="L5" i="2"/>
  <c r="Y5" i="2" s="1"/>
  <c r="N5" i="2"/>
  <c r="O5" i="2"/>
  <c r="U5" i="2"/>
  <c r="L6" i="2"/>
  <c r="Z6" i="2" s="1"/>
  <c r="N6" i="2"/>
  <c r="O6" i="2"/>
  <c r="U6" i="2"/>
  <c r="Y6" i="2"/>
  <c r="L7" i="2"/>
  <c r="N7" i="2"/>
  <c r="O7" i="2"/>
  <c r="U7" i="2"/>
  <c r="Y7" i="2"/>
  <c r="Z7" i="2"/>
  <c r="L8" i="2"/>
  <c r="Y8" i="2" s="1"/>
  <c r="N8" i="2"/>
  <c r="O8" i="2"/>
  <c r="U8" i="2"/>
  <c r="L9" i="2"/>
  <c r="Y9" i="2" s="1"/>
  <c r="N9" i="2"/>
  <c r="O9" i="2"/>
  <c r="U9" i="2"/>
  <c r="L10" i="2"/>
  <c r="Z10" i="2" s="1"/>
  <c r="N10" i="2"/>
  <c r="O10" i="2"/>
  <c r="U10" i="2"/>
  <c r="Y10" i="2"/>
  <c r="L11" i="2"/>
  <c r="N11" i="2"/>
  <c r="O11" i="2"/>
  <c r="U11" i="2"/>
  <c r="Y11" i="2"/>
  <c r="Z11" i="2"/>
  <c r="L12" i="2"/>
  <c r="Z12" i="2" s="1"/>
  <c r="N12" i="2"/>
  <c r="O12" i="2"/>
  <c r="U12" i="2"/>
  <c r="L13" i="2"/>
  <c r="Y13" i="2" s="1"/>
  <c r="N13" i="2"/>
  <c r="O13" i="2"/>
  <c r="U13" i="2"/>
  <c r="L14" i="2"/>
  <c r="Z14" i="2" s="1"/>
  <c r="N14" i="2"/>
  <c r="O14" i="2"/>
  <c r="U14" i="2"/>
  <c r="Y14" i="2"/>
  <c r="L15" i="2"/>
  <c r="N15" i="2"/>
  <c r="O15" i="2"/>
  <c r="U15" i="2"/>
  <c r="Y15" i="2"/>
  <c r="Z15" i="2"/>
  <c r="L16" i="2"/>
  <c r="Z16" i="2" s="1"/>
  <c r="N16" i="2"/>
  <c r="O16" i="2"/>
  <c r="U16" i="2"/>
  <c r="L17" i="2"/>
  <c r="Y17" i="2" s="1"/>
  <c r="N17" i="2"/>
  <c r="O17" i="2"/>
  <c r="U17" i="2"/>
  <c r="L18" i="2"/>
  <c r="Z18" i="2" s="1"/>
  <c r="N18" i="2"/>
  <c r="O18" i="2"/>
  <c r="U18" i="2"/>
  <c r="Y18" i="2"/>
  <c r="L19" i="2"/>
  <c r="N19" i="2"/>
  <c r="O19" i="2"/>
  <c r="U19" i="2"/>
  <c r="Y19" i="2"/>
  <c r="Z19" i="2"/>
  <c r="L20" i="2"/>
  <c r="Y20" i="2" s="1"/>
  <c r="N20" i="2"/>
  <c r="O20" i="2"/>
  <c r="U20" i="2"/>
  <c r="L21" i="2"/>
  <c r="Y21" i="2" s="1"/>
  <c r="N21" i="2"/>
  <c r="O21" i="2"/>
  <c r="U21" i="2"/>
  <c r="Y22" i="2"/>
  <c r="Z8" i="2" l="1"/>
  <c r="Y12" i="2"/>
  <c r="Z17" i="2"/>
  <c r="Z13" i="2"/>
  <c r="Z5" i="2"/>
  <c r="Z20" i="2"/>
  <c r="Z4" i="2"/>
  <c r="Y16" i="2"/>
  <c r="Z21" i="2"/>
  <c r="Z9" i="2"/>
</calcChain>
</file>

<file path=xl/sharedStrings.xml><?xml version="1.0" encoding="utf-8"?>
<sst xmlns="http://schemas.openxmlformats.org/spreadsheetml/2006/main" count="315" uniqueCount="64">
  <si>
    <t>B</t>
  </si>
  <si>
    <t>A</t>
  </si>
  <si>
    <t>3.4-4.0 A</t>
  </si>
  <si>
    <t>C</t>
  </si>
  <si>
    <t>Weights</t>
  </si>
  <si>
    <t>Weighted Mean</t>
  </si>
  <si>
    <t>Unweighted Mean</t>
  </si>
  <si>
    <t>Week 10</t>
  </si>
  <si>
    <t>Week 7</t>
  </si>
  <si>
    <t>Week 4</t>
  </si>
  <si>
    <t>PR Mean</t>
  </si>
  <si>
    <t>Portfolio</t>
  </si>
  <si>
    <t>Video</t>
  </si>
  <si>
    <t>Unit</t>
  </si>
  <si>
    <t>US Eval</t>
  </si>
  <si>
    <t>CT Eval</t>
  </si>
  <si>
    <t>LPAVG</t>
  </si>
  <si>
    <t>US OBS AVG</t>
  </si>
  <si>
    <t>Impact</t>
  </si>
  <si>
    <t>CT Obs Mean</t>
  </si>
  <si>
    <t>US Obs 3</t>
  </si>
  <si>
    <t>US Obs 2</t>
  </si>
  <si>
    <t>US Obs 1</t>
  </si>
  <si>
    <t>LP3</t>
  </si>
  <si>
    <t>LP2</t>
  </si>
  <si>
    <t>LP1</t>
  </si>
  <si>
    <t>CT Obs 4</t>
  </si>
  <si>
    <t>CT Obs 3</t>
  </si>
  <si>
    <t>CT Obs 2</t>
  </si>
  <si>
    <t>CT Obs 1</t>
  </si>
  <si>
    <t>Student</t>
  </si>
  <si>
    <t>Port</t>
  </si>
  <si>
    <t xml:space="preserve">A </t>
  </si>
  <si>
    <t>Initial PR</t>
  </si>
  <si>
    <t>3.5 A</t>
  </si>
  <si>
    <t>3.0 B</t>
  </si>
  <si>
    <t>3.6 A</t>
  </si>
  <si>
    <t>3.8 A</t>
  </si>
  <si>
    <t>2.9 B</t>
  </si>
  <si>
    <t>3.1 B</t>
  </si>
  <si>
    <t>3.2 B</t>
  </si>
  <si>
    <t>3.3 B</t>
  </si>
  <si>
    <t>2.6-2.8 C</t>
  </si>
  <si>
    <t>3.0-3.3 B</t>
  </si>
  <si>
    <t>2.9 -3.3 B</t>
  </si>
  <si>
    <t>2.5-2.8 C</t>
  </si>
  <si>
    <t>2.9-3.3 B</t>
  </si>
  <si>
    <t>Week 12</t>
  </si>
  <si>
    <t>Week 8</t>
  </si>
  <si>
    <t>Info Form</t>
  </si>
  <si>
    <t>Oblock AVG</t>
  </si>
  <si>
    <t xml:space="preserve">Parent </t>
  </si>
  <si>
    <t>J7</t>
  </si>
  <si>
    <t>J6</t>
  </si>
  <si>
    <t>J5</t>
  </si>
  <si>
    <t>J4</t>
  </si>
  <si>
    <t>J3</t>
  </si>
  <si>
    <t>J2</t>
  </si>
  <si>
    <t>J1</t>
  </si>
  <si>
    <t>Gen Ass</t>
  </si>
  <si>
    <t>OBlock 2</t>
  </si>
  <si>
    <t>OBlock 1</t>
  </si>
  <si>
    <t>2.6-2.8C</t>
  </si>
  <si>
    <t>2.6-2.9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</si>
</sst>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vertical="top" wrapText="1"/>
    </xf>
    <xf numFmtId="0" fontId="2" fillId="0" borderId="0" xfId="0" applyFont="1"/>
    <xf numFmtId="9" fontId="0" fillId="2" borderId="0" xfId="0" applyNumberFormat="1" applyFill="1"/>
    <xf numFmtId="0" fontId="1" fillId="0" borderId="0" xfId="0" applyFont="1"/>
    <xf numFmtId="164" fontId="0" fillId="0" borderId="0" xfId="0" applyNumberFormat="1"/>
    <xf numFmtId="9" fontId="2" fillId="0" borderId="0" xfId="0" applyNumberFormat="1" applyFont="1"/>
    <xf numFmtId="0" fontId="0" fillId="0" borderId="0" xfId="0" applyAlignment="1">
      <alignment vertical="top"/>
    </xf>
    <xf numFmtId="2" fontId="1" fillId="0" borderId="0" xfId="0" applyNumberFormat="1" applyFont="1"/>
    <xf numFmtId="9" fontId="0" fillId="0" borderId="0" xfId="0" applyNumberFormat="1" applyFill="1"/>
    <xf numFmtId="0" fontId="2" fillId="0" borderId="0" xfId="0" applyFont="1" applyFill="1"/>
    <xf numFmtId="9" fontId="2" fillId="0" borderId="0" xfId="0" applyNumberFormat="1" applyFont="1" applyFill="1"/>
    <xf numFmtId="2" fontId="0" fillId="0" borderId="0" xfId="0" applyNumberFormat="1" applyFont="1"/>
    <xf numFmtId="2" fontId="2" fillId="0" borderId="0" xfId="0" applyNumberFormat="1" applyFont="1"/>
    <xf numFmtId="0" fontId="0" fillId="0" borderId="0" xfId="0" applyFill="1"/>
    <xf numFmtId="0" fontId="0" fillId="0" borderId="0" xfId="0" applyNumberFormat="1"/>
    <xf numFmtId="0" fontId="2" fillId="3" borderId="0" xfId="0" applyFont="1" applyFill="1"/>
    <xf numFmtId="0" fontId="0" fillId="4" borderId="0" xfId="0" applyFill="1"/>
    <xf numFmtId="9" fontId="0" fillId="0" borderId="0" xfId="0" applyNumberFormat="1" applyFill="1" applyBorder="1"/>
    <xf numFmtId="2" fontId="2" fillId="0" borderId="0" xfId="0" applyNumberFormat="1" applyFon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dusbpos-my.sharepoint.com/personal/jeri_f_braunagel_ndus_edu/Documents/S23%20Student%20Teachers%20and%20placements/S23%20Grades.xlsx" TargetMode="External"/><Relationship Id="rId1" Type="http://schemas.openxmlformats.org/officeDocument/2006/relationships/externalLinkPath" Target="https://ndusbpos-portal13.sharepoint.com/personal/jeri_f_braunagel_ndus_edu/Documents/S23%20Student%20Teachers%20and%20placements/S23%20Grad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dusbpos-my.sharepoint.com/personal/jeri_f_braunagel_ndus_edu/Documents/S22%20ST/S22%20Grades%20May%2017.xlsx" TargetMode="External"/><Relationship Id="rId1" Type="http://schemas.openxmlformats.org/officeDocument/2006/relationships/externalLinkPath" Target="https://ndusbpos-portal13.sharepoint.com/personal/jeri_f_braunagel_ndus_edu/Documents/S22%20ST/S22%20Grades%20May%2017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dusbpos-my.sharepoint.com/personal/jeri_f_braunagel_ndus_edu/Documents/F21%20Placements/F21%20Final%20Grades.xlsx" TargetMode="External"/><Relationship Id="rId1" Type="http://schemas.openxmlformats.org/officeDocument/2006/relationships/externalLinkPath" Target="https://ndusbpos-portal13.sharepoint.com/personal/jeri_f_braunagel_ndus_edu/Documents/F21%20Placements/F21%20Final%20Gr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 18"/>
      <sheetName val=" Sp 18 B"/>
      <sheetName val="Sp 18 C"/>
      <sheetName val="Fall 19"/>
      <sheetName val="Fall 19 B"/>
      <sheetName val="Spring 20"/>
      <sheetName val="Fall 20"/>
      <sheetName val="Fall 21"/>
      <sheetName val="Spring 22"/>
      <sheetName val="Fall 22"/>
      <sheetName val="Spring 23"/>
      <sheetName val="Fall 23"/>
    </sheetNames>
    <sheetDataSet>
      <sheetData sheetId="0"/>
      <sheetData sheetId="1">
        <row r="2">
          <cell r="F2">
            <v>0.08</v>
          </cell>
          <cell r="G2">
            <v>0.05</v>
          </cell>
          <cell r="H2">
            <v>0.09</v>
          </cell>
          <cell r="I2">
            <v>0.01</v>
          </cell>
          <cell r="J2">
            <v>0.01</v>
          </cell>
          <cell r="K2">
            <v>0.01</v>
          </cell>
          <cell r="L2">
            <v>0.01</v>
          </cell>
          <cell r="M2">
            <v>0.01</v>
          </cell>
          <cell r="N2">
            <v>0.01</v>
          </cell>
          <cell r="O2">
            <v>0.01</v>
          </cell>
          <cell r="P2">
            <v>0.01</v>
          </cell>
          <cell r="Q2">
            <v>0.04</v>
          </cell>
          <cell r="R2">
            <v>0.04</v>
          </cell>
          <cell r="S2">
            <v>0.04</v>
          </cell>
          <cell r="T2">
            <v>0.01</v>
          </cell>
          <cell r="U2">
            <v>0.01</v>
          </cell>
          <cell r="V2">
            <v>0.03</v>
          </cell>
          <cell r="W2">
            <v>0.03</v>
          </cell>
          <cell r="X2">
            <v>0.03</v>
          </cell>
          <cell r="Y2">
            <v>0.11</v>
          </cell>
          <cell r="Z2">
            <v>0.1</v>
          </cell>
          <cell r="AA2">
            <v>0.01</v>
          </cell>
          <cell r="AB2">
            <v>0.1</v>
          </cell>
          <cell r="AC2">
            <v>0.01</v>
          </cell>
          <cell r="AD2">
            <v>0.05</v>
          </cell>
          <cell r="AE2">
            <v>0.09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 18"/>
      <sheetName val=" Sp 18 B"/>
      <sheetName val="Sp 18 C"/>
      <sheetName val="Fall 19"/>
      <sheetName val="Fall 19 B"/>
      <sheetName val="Spring 20"/>
      <sheetName val="Fall 20"/>
      <sheetName val="Spring 21 (2)"/>
      <sheetName val="Fall 21"/>
      <sheetName val="Sheet1"/>
    </sheetNames>
    <sheetDataSet>
      <sheetData sheetId="0"/>
      <sheetData sheetId="1">
        <row r="2">
          <cell r="F2">
            <v>0.08</v>
          </cell>
          <cell r="G2">
            <v>0.05</v>
          </cell>
          <cell r="H2">
            <v>0.09</v>
          </cell>
          <cell r="I2">
            <v>0.01</v>
          </cell>
          <cell r="J2">
            <v>0.01</v>
          </cell>
          <cell r="K2">
            <v>0.01</v>
          </cell>
          <cell r="L2">
            <v>0.01</v>
          </cell>
          <cell r="M2">
            <v>0.01</v>
          </cell>
          <cell r="N2">
            <v>0.01</v>
          </cell>
          <cell r="O2">
            <v>0.01</v>
          </cell>
          <cell r="P2">
            <v>0.01</v>
          </cell>
          <cell r="Q2">
            <v>0.04</v>
          </cell>
          <cell r="R2">
            <v>0.04</v>
          </cell>
          <cell r="S2">
            <v>0.04</v>
          </cell>
          <cell r="T2">
            <v>0.01</v>
          </cell>
          <cell r="U2">
            <v>0.01</v>
          </cell>
          <cell r="V2">
            <v>0.03</v>
          </cell>
          <cell r="W2">
            <v>0.03</v>
          </cell>
          <cell r="X2">
            <v>0.03</v>
          </cell>
          <cell r="Y2">
            <v>0.11</v>
          </cell>
          <cell r="Z2">
            <v>0.1</v>
          </cell>
          <cell r="AA2">
            <v>0.01</v>
          </cell>
          <cell r="AB2">
            <v>0.1</v>
          </cell>
          <cell r="AC2">
            <v>0.01</v>
          </cell>
          <cell r="AD2">
            <v>0.05</v>
          </cell>
          <cell r="AE2">
            <v>0.09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 18"/>
      <sheetName val=" Sp 18 B"/>
      <sheetName val="Sp 18 C"/>
      <sheetName val="Fall 19"/>
      <sheetName val="Fall 19 B"/>
      <sheetName val="Spring 20"/>
      <sheetName val="Fall 20"/>
      <sheetName val="Spring 21 (2)"/>
      <sheetName val="Fall 21"/>
    </sheetNames>
    <sheetDataSet>
      <sheetData sheetId="0"/>
      <sheetData sheetId="1">
        <row r="2">
          <cell r="F2">
            <v>0.08</v>
          </cell>
          <cell r="G2">
            <v>0.05</v>
          </cell>
          <cell r="H2">
            <v>0.09</v>
          </cell>
          <cell r="I2">
            <v>0.01</v>
          </cell>
          <cell r="J2">
            <v>0.01</v>
          </cell>
          <cell r="K2">
            <v>0.01</v>
          </cell>
          <cell r="L2">
            <v>0.01</v>
          </cell>
          <cell r="M2">
            <v>0.01</v>
          </cell>
          <cell r="N2">
            <v>0.01</v>
          </cell>
          <cell r="O2">
            <v>0.01</v>
          </cell>
          <cell r="P2">
            <v>0.01</v>
          </cell>
          <cell r="Q2">
            <v>0.04</v>
          </cell>
          <cell r="R2">
            <v>0.04</v>
          </cell>
          <cell r="S2">
            <v>0.04</v>
          </cell>
          <cell r="T2">
            <v>0.01</v>
          </cell>
          <cell r="U2">
            <v>0.01</v>
          </cell>
          <cell r="V2">
            <v>0.03</v>
          </cell>
          <cell r="W2">
            <v>0.03</v>
          </cell>
          <cell r="X2">
            <v>0.03</v>
          </cell>
          <cell r="Y2">
            <v>0.11</v>
          </cell>
          <cell r="Z2">
            <v>0.1</v>
          </cell>
          <cell r="AA2">
            <v>0.01</v>
          </cell>
          <cell r="AB2">
            <v>0.1</v>
          </cell>
          <cell r="AC2">
            <v>0.01</v>
          </cell>
          <cell r="AD2">
            <v>0.05</v>
          </cell>
          <cell r="AE2">
            <v>0.09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018A-B233-404B-B2B9-DA9DA34CFBC0}">
  <dimension ref="A1:AI39"/>
  <sheetViews>
    <sheetView tabSelected="1" zoomScale="153" zoomScaleNormal="160" workbookViewId="0">
      <pane xSplit="1" topLeftCell="B1" activePane="topRight" state="frozen"/>
      <selection pane="topRight" activeCell="A6" sqref="A6"/>
    </sheetView>
  </sheetViews>
  <sheetFormatPr defaultRowHeight="14.4" x14ac:dyDescent="0.3"/>
  <cols>
    <col min="1" max="1" width="22.44140625" customWidth="1"/>
    <col min="6" max="13" width="9.33203125" bestFit="1" customWidth="1"/>
    <col min="14" max="14" width="11.33203125" customWidth="1"/>
    <col min="15" max="15" width="10.109375" customWidth="1"/>
    <col min="16" max="21" width="9.33203125" bestFit="1" customWidth="1"/>
    <col min="22" max="22" width="10.109375" bestFit="1" customWidth="1"/>
    <col min="23" max="23" width="9.109375" style="2"/>
    <col min="24" max="24" width="9" style="16" customWidth="1"/>
    <col min="25" max="26" width="9.5546875" style="1" customWidth="1"/>
    <col min="27" max="27" width="10.109375" style="1" customWidth="1"/>
    <col min="28" max="28" width="4.44140625" style="1" customWidth="1"/>
    <col min="29" max="29" width="9.33203125" style="1" customWidth="1"/>
    <col min="30" max="30" width="4.44140625" style="1" customWidth="1"/>
    <col min="31" max="31" width="9.5546875" style="1" customWidth="1"/>
    <col min="32" max="32" width="4.44140625" style="4" customWidth="1"/>
    <col min="33" max="33" width="9.6640625" style="12" customWidth="1"/>
    <col min="34" max="34" width="9.6640625" style="4" customWidth="1"/>
    <col min="37" max="37" width="12.33203125" customWidth="1"/>
  </cols>
  <sheetData>
    <row r="1" spans="1:35" x14ac:dyDescent="0.3">
      <c r="A1" t="s">
        <v>30</v>
      </c>
      <c r="B1" t="s">
        <v>29</v>
      </c>
      <c r="C1" t="s">
        <v>28</v>
      </c>
      <c r="D1" t="s">
        <v>27</v>
      </c>
      <c r="E1" t="s">
        <v>26</v>
      </c>
      <c r="F1" t="s">
        <v>25</v>
      </c>
      <c r="G1" t="s">
        <v>24</v>
      </c>
      <c r="H1" t="s">
        <v>23</v>
      </c>
      <c r="I1" t="s">
        <v>22</v>
      </c>
      <c r="J1" t="s">
        <v>21</v>
      </c>
      <c r="K1" t="s">
        <v>20</v>
      </c>
      <c r="L1" t="s">
        <v>19</v>
      </c>
      <c r="M1" t="s">
        <v>18</v>
      </c>
      <c r="N1" t="s">
        <v>17</v>
      </c>
      <c r="O1" t="s">
        <v>16</v>
      </c>
      <c r="P1" t="s">
        <v>15</v>
      </c>
      <c r="Q1" t="s">
        <v>14</v>
      </c>
      <c r="R1" t="s">
        <v>13</v>
      </c>
      <c r="S1" t="s">
        <v>12</v>
      </c>
      <c r="T1" t="s">
        <v>31</v>
      </c>
      <c r="U1" t="s">
        <v>33</v>
      </c>
      <c r="V1" t="s">
        <v>6</v>
      </c>
      <c r="W1" s="2" t="s">
        <v>5</v>
      </c>
    </row>
    <row r="2" spans="1:35" s="1" customFormat="1" ht="14.25" customHeight="1" x14ac:dyDescent="0.3">
      <c r="A2" s="1" t="s">
        <v>4</v>
      </c>
      <c r="L2" s="1">
        <v>0.02</v>
      </c>
      <c r="M2" s="1">
        <v>0.1</v>
      </c>
      <c r="N2" s="1">
        <v>0.15</v>
      </c>
      <c r="O2" s="1">
        <v>0.09</v>
      </c>
      <c r="P2" s="1">
        <v>0.15</v>
      </c>
      <c r="Q2" s="1">
        <v>0.15</v>
      </c>
      <c r="R2" s="1">
        <v>0.2</v>
      </c>
      <c r="S2" s="1">
        <v>0.01</v>
      </c>
      <c r="T2" s="1">
        <v>0.1</v>
      </c>
      <c r="U2" s="1">
        <v>0.03</v>
      </c>
      <c r="V2" s="1">
        <f>SUM(L2:U2)</f>
        <v>1</v>
      </c>
      <c r="W2" s="2"/>
      <c r="X2" s="11"/>
      <c r="AF2" s="8"/>
      <c r="AG2" s="13"/>
      <c r="AH2" s="8"/>
    </row>
    <row r="3" spans="1:35" x14ac:dyDescent="0.3">
      <c r="B3" s="9">
        <v>2.79</v>
      </c>
      <c r="C3" s="9">
        <v>2.86</v>
      </c>
      <c r="F3" s="9">
        <v>3.25</v>
      </c>
      <c r="G3" s="9">
        <v>3.5</v>
      </c>
      <c r="H3" s="9">
        <v>3.63</v>
      </c>
      <c r="I3" s="9">
        <v>3.43</v>
      </c>
      <c r="J3" s="9">
        <v>3.57</v>
      </c>
      <c r="K3" s="9">
        <v>3.71</v>
      </c>
      <c r="L3">
        <f t="shared" ref="L3:L27" si="0">AVERAGE(B3:E3)</f>
        <v>2.8250000000000002</v>
      </c>
      <c r="M3" s="9">
        <v>3.8</v>
      </c>
      <c r="N3" s="2">
        <f t="shared" ref="N3:N27" si="1">AVERAGE(I3:K3)</f>
        <v>3.5700000000000003</v>
      </c>
      <c r="O3" s="2">
        <f t="shared" ref="O3:O27" si="2">AVERAGE(F3:H3)</f>
        <v>3.4599999999999995</v>
      </c>
      <c r="P3" s="9">
        <v>2.95</v>
      </c>
      <c r="Q3" s="9">
        <v>3.51</v>
      </c>
      <c r="R3" s="9">
        <v>3.8</v>
      </c>
      <c r="S3" s="9">
        <v>2.4</v>
      </c>
      <c r="T3" s="9">
        <v>3.24</v>
      </c>
      <c r="U3" s="9">
        <v>3</v>
      </c>
      <c r="V3" s="2">
        <f t="shared" ref="V3:V17" si="3">AVERAGE(L3:U3)</f>
        <v>3.2555000000000001</v>
      </c>
      <c r="W3" s="2">
        <f>SUMPRODUCT(L3:U3,L2:U2/SUM(Weights))</f>
        <v>3.4503999999999992</v>
      </c>
      <c r="X3" s="21" t="s">
        <v>34</v>
      </c>
      <c r="Z3" s="14" t="s">
        <v>2</v>
      </c>
      <c r="AG3" s="13"/>
      <c r="AH3" s="8"/>
      <c r="AI3" s="1"/>
    </row>
    <row r="4" spans="1:35" x14ac:dyDescent="0.3">
      <c r="B4" s="9">
        <v>2.79</v>
      </c>
      <c r="C4" s="9">
        <v>3.5</v>
      </c>
      <c r="F4" s="9">
        <v>2.5</v>
      </c>
      <c r="G4" s="9">
        <v>2.5</v>
      </c>
      <c r="H4" s="9">
        <v>2.13</v>
      </c>
      <c r="I4" s="9">
        <v>2.4300000000000002</v>
      </c>
      <c r="J4" s="9">
        <v>2.86</v>
      </c>
      <c r="K4" s="9">
        <v>3</v>
      </c>
      <c r="L4">
        <f t="shared" si="0"/>
        <v>3.145</v>
      </c>
      <c r="M4" s="9">
        <v>3</v>
      </c>
      <c r="N4" s="2">
        <f t="shared" si="1"/>
        <v>2.7633333333333332</v>
      </c>
      <c r="O4" s="2">
        <f t="shared" si="2"/>
        <v>2.3766666666666665</v>
      </c>
      <c r="P4" s="9">
        <v>3.27</v>
      </c>
      <c r="Q4" s="9">
        <v>3.09</v>
      </c>
      <c r="R4" s="9">
        <v>3</v>
      </c>
      <c r="S4" s="9">
        <v>3</v>
      </c>
      <c r="T4" s="9">
        <v>3.26</v>
      </c>
      <c r="U4" s="9">
        <v>3.12</v>
      </c>
      <c r="V4" s="2">
        <f t="shared" si="3"/>
        <v>3.0025000000000004</v>
      </c>
      <c r="W4" s="2">
        <f>SUMPRODUCT(L4:U4,L2:U2/SUM(Weights))</f>
        <v>2.9948999999999999</v>
      </c>
      <c r="X4" s="22" t="s">
        <v>35</v>
      </c>
      <c r="Z4" s="14" t="s">
        <v>46</v>
      </c>
      <c r="AG4" s="13"/>
      <c r="AH4" s="8"/>
      <c r="AI4" s="1"/>
    </row>
    <row r="5" spans="1:35" x14ac:dyDescent="0.3">
      <c r="B5" s="9">
        <v>2.71</v>
      </c>
      <c r="C5" s="9">
        <v>3.07</v>
      </c>
      <c r="D5" s="9">
        <v>3.21</v>
      </c>
      <c r="F5" s="9">
        <v>3.13</v>
      </c>
      <c r="G5" s="9">
        <v>3</v>
      </c>
      <c r="H5" s="9">
        <v>3.13</v>
      </c>
      <c r="I5" s="9">
        <v>3.1</v>
      </c>
      <c r="J5" s="9">
        <v>3.1</v>
      </c>
      <c r="K5" s="9">
        <v>3.1</v>
      </c>
      <c r="L5">
        <f t="shared" si="0"/>
        <v>2.9966666666666661</v>
      </c>
      <c r="M5" s="9">
        <v>3</v>
      </c>
      <c r="N5" s="2">
        <f t="shared" si="1"/>
        <v>3.1</v>
      </c>
      <c r="O5" s="2">
        <f t="shared" si="2"/>
        <v>3.0866666666666664</v>
      </c>
      <c r="P5" s="9">
        <v>3.55</v>
      </c>
      <c r="Q5" s="9">
        <v>3.04</v>
      </c>
      <c r="R5" s="9">
        <v>3.2</v>
      </c>
      <c r="S5" s="9">
        <v>3.3</v>
      </c>
      <c r="T5" s="9">
        <v>3.1</v>
      </c>
      <c r="U5" s="9">
        <v>3.15</v>
      </c>
      <c r="V5" s="2">
        <f t="shared" si="3"/>
        <v>3.152333333333333</v>
      </c>
      <c r="W5" s="2">
        <f>SUMPRODUCT(L5:U5,L2:U2/SUM(Weights))</f>
        <v>3.1687333333333334</v>
      </c>
      <c r="X5" s="22" t="s">
        <v>40</v>
      </c>
      <c r="Z5" s="14" t="s">
        <v>42</v>
      </c>
      <c r="AG5" s="13"/>
      <c r="AH5" s="8"/>
      <c r="AI5" s="1"/>
    </row>
    <row r="6" spans="1:35" x14ac:dyDescent="0.3">
      <c r="B6" s="9">
        <v>3.29</v>
      </c>
      <c r="C6" s="9">
        <v>3.29</v>
      </c>
      <c r="D6" s="9">
        <v>3.93</v>
      </c>
      <c r="E6" s="9">
        <v>3.93</v>
      </c>
      <c r="F6" s="9">
        <v>3.63</v>
      </c>
      <c r="G6" s="9">
        <v>3.75</v>
      </c>
      <c r="H6" s="9">
        <v>3.75</v>
      </c>
      <c r="I6" s="9">
        <v>3.79</v>
      </c>
      <c r="J6" s="9">
        <v>3.86</v>
      </c>
      <c r="K6" s="9">
        <v>3.86</v>
      </c>
      <c r="L6">
        <f t="shared" si="0"/>
        <v>3.61</v>
      </c>
      <c r="M6" s="9">
        <v>3.8</v>
      </c>
      <c r="N6" s="2">
        <f t="shared" si="1"/>
        <v>3.8366666666666664</v>
      </c>
      <c r="O6" s="2">
        <f t="shared" si="2"/>
        <v>3.7099999999999995</v>
      </c>
      <c r="P6" s="9">
        <v>3.52</v>
      </c>
      <c r="Q6" s="9">
        <v>3.76</v>
      </c>
      <c r="R6" s="9">
        <v>3.3</v>
      </c>
      <c r="S6" s="9">
        <v>3.2</v>
      </c>
      <c r="T6" s="9">
        <v>3.17</v>
      </c>
      <c r="U6" s="9">
        <v>3.32</v>
      </c>
      <c r="V6" s="2">
        <f t="shared" si="3"/>
        <v>3.5226666666666668</v>
      </c>
      <c r="W6" s="2">
        <f>SUMPRODUCT(L6:U6,L2:U2/SUM(Weights))</f>
        <v>3.5622000000000003</v>
      </c>
      <c r="X6" s="22" t="s">
        <v>36</v>
      </c>
      <c r="Z6" s="14"/>
      <c r="AG6" s="13"/>
      <c r="AH6" s="8"/>
      <c r="AI6" s="1"/>
    </row>
    <row r="7" spans="1:35" x14ac:dyDescent="0.3">
      <c r="B7" s="9">
        <v>2.5</v>
      </c>
      <c r="C7" s="9">
        <v>2.71</v>
      </c>
      <c r="D7" s="9">
        <v>3</v>
      </c>
      <c r="E7" s="9">
        <v>2.79</v>
      </c>
      <c r="F7" s="9">
        <v>3.25</v>
      </c>
      <c r="G7" s="9">
        <v>3</v>
      </c>
      <c r="H7" s="9">
        <v>3.5</v>
      </c>
      <c r="I7" s="9">
        <v>3.57</v>
      </c>
      <c r="J7" s="9">
        <v>3</v>
      </c>
      <c r="K7" s="9">
        <v>3.57</v>
      </c>
      <c r="L7">
        <f t="shared" si="0"/>
        <v>2.75</v>
      </c>
      <c r="M7" s="9">
        <v>3</v>
      </c>
      <c r="N7" s="2">
        <f t="shared" si="1"/>
        <v>3.3800000000000003</v>
      </c>
      <c r="O7" s="2">
        <f t="shared" si="2"/>
        <v>3.25</v>
      </c>
      <c r="P7" s="9">
        <v>2.93</v>
      </c>
      <c r="Q7" s="9">
        <v>3.21</v>
      </c>
      <c r="R7" s="9">
        <v>3</v>
      </c>
      <c r="S7" s="9">
        <v>3</v>
      </c>
      <c r="T7" s="9">
        <v>2.5499999999999998</v>
      </c>
      <c r="U7" s="9">
        <v>2.74</v>
      </c>
      <c r="V7" s="2">
        <f t="shared" si="3"/>
        <v>2.9810000000000003</v>
      </c>
      <c r="W7" s="2">
        <f>SUMPRODUCT(L7:U7,L2:U2/SUM(Weights))</f>
        <v>3.0426999999999995</v>
      </c>
      <c r="X7" s="22" t="s">
        <v>35</v>
      </c>
      <c r="AG7" s="13"/>
      <c r="AH7" s="8"/>
      <c r="AI7" s="1"/>
    </row>
    <row r="8" spans="1:35" x14ac:dyDescent="0.3">
      <c r="B8" s="9">
        <v>3.71</v>
      </c>
      <c r="C8" s="9">
        <v>3.71</v>
      </c>
      <c r="F8" s="9">
        <v>2.63</v>
      </c>
      <c r="G8" s="9">
        <v>2.63</v>
      </c>
      <c r="H8" s="9">
        <v>3.63</v>
      </c>
      <c r="I8" s="9">
        <v>3.71</v>
      </c>
      <c r="J8" s="9">
        <v>3.79</v>
      </c>
      <c r="K8" s="9">
        <v>3.86</v>
      </c>
      <c r="L8">
        <f>AVERAGE(B8:E8)</f>
        <v>3.71</v>
      </c>
      <c r="M8" s="9">
        <v>3.5</v>
      </c>
      <c r="N8" s="2">
        <f t="shared" si="1"/>
        <v>3.7866666666666666</v>
      </c>
      <c r="O8" s="2">
        <f t="shared" si="2"/>
        <v>2.9633333333333334</v>
      </c>
      <c r="P8" s="9">
        <v>3.86</v>
      </c>
      <c r="Q8" s="9">
        <v>3.19</v>
      </c>
      <c r="R8" s="9">
        <v>3.7</v>
      </c>
      <c r="S8" s="9">
        <v>2.8</v>
      </c>
      <c r="T8" s="9">
        <v>3.24</v>
      </c>
      <c r="U8" s="9">
        <v>3.41</v>
      </c>
      <c r="V8" s="2">
        <f t="shared" si="3"/>
        <v>3.4159999999999995</v>
      </c>
      <c r="W8" s="2">
        <f>SUMPRODUCT(L8:U8,L2:U2/SUM(Weights))</f>
        <v>3.5107000000000004</v>
      </c>
      <c r="X8" s="22" t="s">
        <v>34</v>
      </c>
      <c r="AG8" s="13"/>
      <c r="AH8" s="8"/>
      <c r="AI8" s="1"/>
    </row>
    <row r="9" spans="1:35" x14ac:dyDescent="0.3">
      <c r="B9" s="9">
        <v>2.93</v>
      </c>
      <c r="C9" s="9">
        <v>3</v>
      </c>
      <c r="F9" s="9">
        <v>3</v>
      </c>
      <c r="G9" s="9">
        <v>2.75</v>
      </c>
      <c r="H9" s="9">
        <v>2.63</v>
      </c>
      <c r="I9" s="9">
        <v>3.14</v>
      </c>
      <c r="J9" s="9">
        <v>2.93</v>
      </c>
      <c r="K9" s="9">
        <v>2.79</v>
      </c>
      <c r="L9">
        <f t="shared" si="0"/>
        <v>2.9649999999999999</v>
      </c>
      <c r="M9" s="9">
        <v>3</v>
      </c>
      <c r="N9" s="2">
        <f t="shared" si="1"/>
        <v>2.9533333333333331</v>
      </c>
      <c r="O9" s="2">
        <f t="shared" si="2"/>
        <v>2.793333333333333</v>
      </c>
      <c r="P9" s="9">
        <v>3.09</v>
      </c>
      <c r="Q9" s="9">
        <v>3.04</v>
      </c>
      <c r="R9" s="9">
        <v>3</v>
      </c>
      <c r="S9" s="9">
        <v>3</v>
      </c>
      <c r="T9" s="9">
        <v>2.81</v>
      </c>
      <c r="U9" s="9">
        <v>2.94</v>
      </c>
      <c r="V9" s="2">
        <f t="shared" si="3"/>
        <v>2.9591666666666665</v>
      </c>
      <c r="W9" s="2">
        <f>SUMPRODUCT(L9:U9,L2:U2/SUM(Weights))</f>
        <v>2.9723999999999999</v>
      </c>
      <c r="X9" s="22" t="s">
        <v>35</v>
      </c>
      <c r="AG9" s="13"/>
      <c r="AH9" s="8"/>
      <c r="AI9" s="1"/>
    </row>
    <row r="10" spans="1:35" x14ac:dyDescent="0.3">
      <c r="B10" s="9">
        <v>3.79</v>
      </c>
      <c r="C10" s="9">
        <v>3.57</v>
      </c>
      <c r="F10" s="9">
        <v>3.63</v>
      </c>
      <c r="G10" s="9">
        <v>3.5</v>
      </c>
      <c r="H10" s="9">
        <v>3.5</v>
      </c>
      <c r="I10" s="9">
        <v>3.71</v>
      </c>
      <c r="J10" s="9">
        <v>3.71</v>
      </c>
      <c r="K10" s="9">
        <v>3.71</v>
      </c>
      <c r="L10">
        <f t="shared" si="0"/>
        <v>3.6799999999999997</v>
      </c>
      <c r="M10" s="9">
        <v>3.5</v>
      </c>
      <c r="N10" s="2">
        <f t="shared" si="1"/>
        <v>3.7099999999999995</v>
      </c>
      <c r="O10" s="2">
        <f t="shared" si="2"/>
        <v>3.543333333333333</v>
      </c>
      <c r="P10" s="9">
        <v>3.77</v>
      </c>
      <c r="Q10" s="9">
        <v>3.91</v>
      </c>
      <c r="R10" s="9">
        <v>4</v>
      </c>
      <c r="S10" s="9">
        <v>2.7</v>
      </c>
      <c r="T10" s="9">
        <v>3.33</v>
      </c>
      <c r="U10" s="9">
        <v>3.57</v>
      </c>
      <c r="V10" s="2">
        <f t="shared" si="3"/>
        <v>3.571333333333333</v>
      </c>
      <c r="W10" s="2">
        <f>SUMPRODUCT(L10:U10,L2:U2/SUM(Weights))</f>
        <v>3.7181000000000006</v>
      </c>
      <c r="X10" s="22" t="s">
        <v>37</v>
      </c>
      <c r="AG10" s="13"/>
      <c r="AH10" s="8"/>
      <c r="AI10" s="1"/>
    </row>
    <row r="11" spans="1:35" ht="13.95" customHeight="1" x14ac:dyDescent="0.3">
      <c r="B11" s="9">
        <v>3.36</v>
      </c>
      <c r="C11" s="9">
        <v>3.79</v>
      </c>
      <c r="F11" s="9">
        <v>2.88</v>
      </c>
      <c r="G11" s="9">
        <v>3.38</v>
      </c>
      <c r="H11" s="9">
        <v>3.38</v>
      </c>
      <c r="I11" s="9">
        <v>3.21</v>
      </c>
      <c r="J11" s="9">
        <v>3.21</v>
      </c>
      <c r="K11" s="9">
        <v>3.5</v>
      </c>
      <c r="L11">
        <f>AVERAGE(B11:E11)</f>
        <v>3.5750000000000002</v>
      </c>
      <c r="M11" s="9">
        <v>3.5</v>
      </c>
      <c r="N11" s="2">
        <f t="shared" si="1"/>
        <v>3.3066666666666666</v>
      </c>
      <c r="O11" s="2">
        <f t="shared" si="2"/>
        <v>3.2133333333333334</v>
      </c>
      <c r="P11" s="9">
        <v>3.86</v>
      </c>
      <c r="Q11" s="9">
        <v>3.49</v>
      </c>
      <c r="R11" s="9">
        <v>3.8</v>
      </c>
      <c r="S11" s="9">
        <v>3</v>
      </c>
      <c r="T11" s="9">
        <v>3.12</v>
      </c>
      <c r="U11" s="9">
        <v>3.16</v>
      </c>
      <c r="V11" s="2">
        <f t="shared" si="3"/>
        <v>3.4025000000000007</v>
      </c>
      <c r="W11" s="2">
        <f>SUMPRODUCT(L11:U11,L2:U2/SUM(Weights))</f>
        <v>3.5060000000000002</v>
      </c>
      <c r="X11" s="21" t="s">
        <v>34</v>
      </c>
      <c r="AG11" s="13"/>
      <c r="AH11" s="8"/>
      <c r="AI11" s="1"/>
    </row>
    <row r="12" spans="1:35" ht="15.75" customHeight="1" x14ac:dyDescent="0.3">
      <c r="B12" s="9">
        <v>2.86</v>
      </c>
      <c r="C12" s="9">
        <v>3</v>
      </c>
      <c r="D12" s="9">
        <v>2.4300000000000002</v>
      </c>
      <c r="E12" s="9">
        <v>3</v>
      </c>
      <c r="F12" s="9">
        <v>2.88</v>
      </c>
      <c r="G12" s="9">
        <v>3</v>
      </c>
      <c r="H12" s="9">
        <v>4</v>
      </c>
      <c r="I12" s="9">
        <v>2.5</v>
      </c>
      <c r="J12" s="9">
        <v>3</v>
      </c>
      <c r="K12" s="9">
        <v>3.93</v>
      </c>
      <c r="L12">
        <f>AVERAGE(B12:E12)</f>
        <v>2.8224999999999998</v>
      </c>
      <c r="M12" s="9">
        <v>4</v>
      </c>
      <c r="N12" s="2">
        <f t="shared" si="1"/>
        <v>3.1433333333333331</v>
      </c>
      <c r="O12" s="2">
        <f t="shared" si="2"/>
        <v>3.293333333333333</v>
      </c>
      <c r="P12" s="9">
        <v>3.07</v>
      </c>
      <c r="Q12" s="9">
        <v>3.94</v>
      </c>
      <c r="R12" s="9">
        <v>3</v>
      </c>
      <c r="S12" s="9">
        <v>3.1</v>
      </c>
      <c r="T12" s="9">
        <v>3.14</v>
      </c>
      <c r="U12" s="9">
        <v>3.19</v>
      </c>
      <c r="V12" s="2">
        <f t="shared" si="3"/>
        <v>3.269916666666667</v>
      </c>
      <c r="W12" s="2">
        <f>SUMPRODUCT(L12:U12,L2:U2/SUM(Weights))</f>
        <v>3.3165499999999999</v>
      </c>
      <c r="X12" s="22" t="s">
        <v>41</v>
      </c>
      <c r="AG12" s="13"/>
      <c r="AH12" s="8"/>
      <c r="AI12" s="1"/>
    </row>
    <row r="13" spans="1:35" x14ac:dyDescent="0.3">
      <c r="B13" s="9">
        <v>2.79</v>
      </c>
      <c r="C13" s="9">
        <v>3</v>
      </c>
      <c r="F13" s="9">
        <v>2.63</v>
      </c>
      <c r="G13" s="9">
        <v>2.88</v>
      </c>
      <c r="H13" s="9">
        <v>2.5</v>
      </c>
      <c r="I13" s="9">
        <v>3.14</v>
      </c>
      <c r="J13" s="9">
        <v>2.86</v>
      </c>
      <c r="K13" s="9">
        <v>2.93</v>
      </c>
      <c r="L13">
        <f t="shared" si="0"/>
        <v>2.895</v>
      </c>
      <c r="M13" s="9">
        <v>3</v>
      </c>
      <c r="N13" s="2">
        <f t="shared" si="1"/>
        <v>2.9766666666666666</v>
      </c>
      <c r="O13" s="2">
        <f t="shared" si="2"/>
        <v>2.67</v>
      </c>
      <c r="P13" s="9">
        <v>2.82</v>
      </c>
      <c r="Q13" s="9">
        <v>2.94</v>
      </c>
      <c r="R13" s="9">
        <v>3</v>
      </c>
      <c r="S13" s="9">
        <v>3</v>
      </c>
      <c r="T13" s="9">
        <v>2.83</v>
      </c>
      <c r="U13" s="9">
        <v>2.78</v>
      </c>
      <c r="V13" s="2">
        <f t="shared" si="3"/>
        <v>2.8911666666666669</v>
      </c>
      <c r="W13" s="2">
        <f>SUMPRODUCT(L13:U13,L2:U2/SUM(Weights))</f>
        <v>2.9051</v>
      </c>
      <c r="X13" s="22" t="s">
        <v>38</v>
      </c>
      <c r="AG13" s="13"/>
      <c r="AH13" s="8"/>
      <c r="AI13" s="1"/>
    </row>
    <row r="14" spans="1:35" x14ac:dyDescent="0.3">
      <c r="B14" s="9">
        <v>2.4300000000000002</v>
      </c>
      <c r="C14" s="9">
        <v>2.79</v>
      </c>
      <c r="F14" s="9">
        <v>2.88</v>
      </c>
      <c r="G14" s="9">
        <v>3</v>
      </c>
      <c r="H14" s="9">
        <v>2.75</v>
      </c>
      <c r="I14" s="9">
        <v>2.93</v>
      </c>
      <c r="J14" s="9">
        <v>3</v>
      </c>
      <c r="K14" s="9">
        <v>2.71</v>
      </c>
      <c r="L14">
        <f t="shared" si="0"/>
        <v>2.6100000000000003</v>
      </c>
      <c r="M14" s="9">
        <v>3</v>
      </c>
      <c r="N14" s="2">
        <f t="shared" si="1"/>
        <v>2.8800000000000003</v>
      </c>
      <c r="O14" s="2">
        <f t="shared" si="2"/>
        <v>2.8766666666666665</v>
      </c>
      <c r="P14" s="9">
        <v>2.46</v>
      </c>
      <c r="Q14" s="9">
        <v>3.07</v>
      </c>
      <c r="R14" s="9">
        <v>3.2</v>
      </c>
      <c r="S14" s="9">
        <v>2.7</v>
      </c>
      <c r="T14" s="9">
        <v>2.6</v>
      </c>
      <c r="U14" s="9">
        <v>2.1</v>
      </c>
      <c r="V14" s="2">
        <f t="shared" si="3"/>
        <v>2.7496666666666671</v>
      </c>
      <c r="W14" s="2">
        <f>SUMPRODUCT(L14:U14,L2:U2/SUM(Weights))</f>
        <v>2.8626</v>
      </c>
      <c r="X14" s="22" t="s">
        <v>38</v>
      </c>
      <c r="AG14" s="13"/>
      <c r="AH14" s="8"/>
      <c r="AI14" s="1"/>
    </row>
    <row r="15" spans="1:35" x14ac:dyDescent="0.3">
      <c r="B15" s="9">
        <v>2.79</v>
      </c>
      <c r="C15" s="9">
        <v>3.36</v>
      </c>
      <c r="F15" s="9">
        <v>2.25</v>
      </c>
      <c r="G15" s="9">
        <v>3</v>
      </c>
      <c r="H15" s="9">
        <v>2.38</v>
      </c>
      <c r="I15" s="9">
        <v>2.5</v>
      </c>
      <c r="J15" s="9">
        <v>3</v>
      </c>
      <c r="K15" s="9">
        <v>3</v>
      </c>
      <c r="L15" s="2">
        <f t="shared" si="0"/>
        <v>3.0750000000000002</v>
      </c>
      <c r="M15" s="9">
        <v>3.5</v>
      </c>
      <c r="N15" s="2">
        <f t="shared" si="1"/>
        <v>2.8333333333333335</v>
      </c>
      <c r="O15" s="2">
        <f t="shared" si="2"/>
        <v>2.5433333333333334</v>
      </c>
      <c r="P15" s="9">
        <v>2.95</v>
      </c>
      <c r="Q15" s="9">
        <v>3.1</v>
      </c>
      <c r="R15" s="9">
        <v>3.3</v>
      </c>
      <c r="S15" s="9">
        <v>3</v>
      </c>
      <c r="T15" s="9">
        <v>2.98</v>
      </c>
      <c r="U15" s="9">
        <v>2.93</v>
      </c>
      <c r="V15" s="2">
        <f t="shared" si="3"/>
        <v>3.0211666666666668</v>
      </c>
      <c r="W15" s="2">
        <f>SUMPRODUCT(L15:U15,L2:U2/SUM(Weights))</f>
        <v>3.0487999999999995</v>
      </c>
      <c r="X15" s="22" t="s">
        <v>39</v>
      </c>
      <c r="AG15" s="13"/>
      <c r="AH15" s="8"/>
      <c r="AI15" s="1"/>
    </row>
    <row r="16" spans="1:35" x14ac:dyDescent="0.3">
      <c r="B16" s="9">
        <v>3.5</v>
      </c>
      <c r="C16" s="9">
        <v>3.86</v>
      </c>
      <c r="F16" s="9">
        <v>2.75</v>
      </c>
      <c r="G16" s="9">
        <v>3</v>
      </c>
      <c r="H16" s="9">
        <v>2.88</v>
      </c>
      <c r="I16" s="9">
        <v>2.93</v>
      </c>
      <c r="J16" s="9">
        <v>3.07</v>
      </c>
      <c r="K16" s="9">
        <v>3.14</v>
      </c>
      <c r="L16">
        <f t="shared" si="0"/>
        <v>3.6799999999999997</v>
      </c>
      <c r="M16" s="9">
        <v>3.3</v>
      </c>
      <c r="N16" s="2">
        <f t="shared" si="1"/>
        <v>3.0466666666666669</v>
      </c>
      <c r="O16" s="2">
        <f t="shared" si="2"/>
        <v>2.8766666666666665</v>
      </c>
      <c r="P16" s="9">
        <v>3.95</v>
      </c>
      <c r="Q16" s="9">
        <v>2.93</v>
      </c>
      <c r="R16" s="9">
        <v>4</v>
      </c>
      <c r="S16" s="9">
        <v>3.4</v>
      </c>
      <c r="T16" s="9">
        <v>2.48</v>
      </c>
      <c r="U16" s="9">
        <v>3.54</v>
      </c>
      <c r="V16" s="2">
        <f t="shared" si="3"/>
        <v>3.3203333333333331</v>
      </c>
      <c r="W16" s="2">
        <f>SUMPRODUCT(L16:U16,L2:U2/SUM(Weights))</f>
        <v>3.3397000000000001</v>
      </c>
      <c r="X16" s="22" t="s">
        <v>41</v>
      </c>
      <c r="AG16" s="13"/>
      <c r="AH16" s="8"/>
      <c r="AI16" s="1"/>
    </row>
    <row r="17" spans="2:35" ht="15" customHeight="1" x14ac:dyDescent="0.3">
      <c r="B17" s="9">
        <v>3.93</v>
      </c>
      <c r="C17" s="9">
        <v>3.86</v>
      </c>
      <c r="F17" s="9">
        <v>3</v>
      </c>
      <c r="G17" s="9">
        <v>2.8</v>
      </c>
      <c r="H17" s="9">
        <v>3.13</v>
      </c>
      <c r="I17" s="9">
        <v>3.14</v>
      </c>
      <c r="J17" s="9">
        <v>3.5</v>
      </c>
      <c r="K17" s="9">
        <v>3.5</v>
      </c>
      <c r="L17">
        <f t="shared" si="0"/>
        <v>3.895</v>
      </c>
      <c r="M17" s="9">
        <v>3.3</v>
      </c>
      <c r="N17" s="2">
        <f t="shared" si="1"/>
        <v>3.3800000000000003</v>
      </c>
      <c r="O17" s="2">
        <f>AVERAGE(F17:H17)</f>
        <v>2.9766666666666666</v>
      </c>
      <c r="P17" s="9">
        <v>3.91</v>
      </c>
      <c r="Q17" s="9">
        <v>3.5</v>
      </c>
      <c r="R17" s="9">
        <v>3.5</v>
      </c>
      <c r="S17" s="9">
        <v>3.1</v>
      </c>
      <c r="T17" s="9">
        <v>3.6</v>
      </c>
      <c r="U17" s="9">
        <v>3.9</v>
      </c>
      <c r="V17" s="2">
        <f t="shared" si="3"/>
        <v>3.5061666666666667</v>
      </c>
      <c r="W17" s="2">
        <f>SUMPRODUCT(L17:U17,L2:U2/SUM(Weights))</f>
        <v>3.5023000000000004</v>
      </c>
      <c r="X17" s="22" t="s">
        <v>34</v>
      </c>
      <c r="AG17" s="13"/>
      <c r="AH17" s="8"/>
      <c r="AI17" s="1"/>
    </row>
    <row r="18" spans="2:35" x14ac:dyDescent="0.3">
      <c r="L18" t="e">
        <f t="shared" si="0"/>
        <v>#DIV/0!</v>
      </c>
      <c r="N18" s="2" t="e">
        <f t="shared" si="1"/>
        <v>#DIV/0!</v>
      </c>
      <c r="O18" s="2" t="e">
        <f t="shared" si="2"/>
        <v>#DIV/0!</v>
      </c>
      <c r="U18" s="2"/>
      <c r="V18" s="2"/>
      <c r="X18" s="22"/>
      <c r="AG18" s="13"/>
      <c r="AH18" s="8"/>
      <c r="AI18" s="1"/>
    </row>
    <row r="19" spans="2:35" ht="17.25" customHeight="1" x14ac:dyDescent="0.3">
      <c r="L19" t="e">
        <f t="shared" si="0"/>
        <v>#DIV/0!</v>
      </c>
      <c r="N19" s="2" t="e">
        <f t="shared" si="1"/>
        <v>#DIV/0!</v>
      </c>
      <c r="O19" s="2" t="e">
        <f t="shared" si="2"/>
        <v>#DIV/0!</v>
      </c>
      <c r="S19" s="4"/>
      <c r="U19" s="2"/>
      <c r="V19" s="2"/>
      <c r="X19" s="22"/>
      <c r="AG19" s="13"/>
      <c r="AH19" s="8"/>
      <c r="AI19" s="1"/>
    </row>
    <row r="20" spans="2:35" x14ac:dyDescent="0.3">
      <c r="J20" s="4"/>
      <c r="L20" t="e">
        <f t="shared" si="0"/>
        <v>#DIV/0!</v>
      </c>
      <c r="N20" s="2" t="e">
        <f t="shared" si="1"/>
        <v>#DIV/0!</v>
      </c>
      <c r="O20" s="2" t="e">
        <f t="shared" si="2"/>
        <v>#DIV/0!</v>
      </c>
      <c r="U20" s="2"/>
      <c r="V20" s="2"/>
      <c r="X20" s="22"/>
      <c r="AG20" s="13"/>
      <c r="AH20" s="8"/>
      <c r="AI20" s="1"/>
    </row>
    <row r="21" spans="2:35" x14ac:dyDescent="0.3">
      <c r="L21" t="e">
        <f t="shared" si="0"/>
        <v>#DIV/0!</v>
      </c>
      <c r="N21" s="2" t="e">
        <f t="shared" si="1"/>
        <v>#DIV/0!</v>
      </c>
      <c r="O21" s="2" t="e">
        <f t="shared" si="2"/>
        <v>#DIV/0!</v>
      </c>
      <c r="U21" s="2"/>
      <c r="V21" s="2"/>
      <c r="X21" s="22"/>
      <c r="AG21" s="13"/>
      <c r="AH21" s="8"/>
      <c r="AI21" s="1"/>
    </row>
    <row r="22" spans="2:35" ht="15.75" customHeight="1" x14ac:dyDescent="0.3">
      <c r="L22" t="e">
        <f t="shared" si="0"/>
        <v>#DIV/0!</v>
      </c>
      <c r="N22" s="2" t="e">
        <f t="shared" si="1"/>
        <v>#DIV/0!</v>
      </c>
      <c r="O22" s="2" t="e">
        <f t="shared" si="2"/>
        <v>#DIV/0!</v>
      </c>
      <c r="U22" s="2"/>
      <c r="V22" s="2"/>
      <c r="X22" s="22"/>
      <c r="AG22" s="13"/>
      <c r="AH22" s="8"/>
      <c r="AI22" s="1"/>
    </row>
    <row r="23" spans="2:35" x14ac:dyDescent="0.3">
      <c r="L23" t="e">
        <f t="shared" si="0"/>
        <v>#DIV/0!</v>
      </c>
      <c r="N23" s="2" t="e">
        <f t="shared" si="1"/>
        <v>#DIV/0!</v>
      </c>
      <c r="O23" t="e">
        <f t="shared" si="2"/>
        <v>#DIV/0!</v>
      </c>
      <c r="V23" s="2"/>
      <c r="X23" s="22"/>
      <c r="AG23" s="13"/>
      <c r="AH23" s="8"/>
      <c r="AI23" s="1"/>
    </row>
    <row r="24" spans="2:35" x14ac:dyDescent="0.3">
      <c r="L24" t="e">
        <f t="shared" si="0"/>
        <v>#DIV/0!</v>
      </c>
      <c r="N24" s="2" t="e">
        <f t="shared" si="1"/>
        <v>#DIV/0!</v>
      </c>
      <c r="O24" s="2" t="e">
        <f t="shared" si="2"/>
        <v>#DIV/0!</v>
      </c>
      <c r="U24" s="2"/>
      <c r="V24" s="2"/>
      <c r="X24" s="22"/>
      <c r="AG24" s="13"/>
      <c r="AH24" s="8"/>
      <c r="AI24" s="1"/>
    </row>
    <row r="25" spans="2:35" x14ac:dyDescent="0.3">
      <c r="L25" t="e">
        <f t="shared" si="0"/>
        <v>#DIV/0!</v>
      </c>
      <c r="N25" s="2" t="e">
        <f t="shared" si="1"/>
        <v>#DIV/0!</v>
      </c>
      <c r="O25" s="2" t="e">
        <f t="shared" si="2"/>
        <v>#DIV/0!</v>
      </c>
      <c r="U25" s="2"/>
      <c r="V25" s="2"/>
      <c r="X25" s="22"/>
      <c r="AG25" s="13"/>
      <c r="AH25" s="8"/>
      <c r="AI25" s="1"/>
    </row>
    <row r="26" spans="2:35" x14ac:dyDescent="0.3">
      <c r="L26" t="e">
        <f t="shared" si="0"/>
        <v>#DIV/0!</v>
      </c>
      <c r="N26" s="2" t="e">
        <f t="shared" si="1"/>
        <v>#DIV/0!</v>
      </c>
      <c r="O26" s="2" t="e">
        <f t="shared" si="2"/>
        <v>#DIV/0!</v>
      </c>
      <c r="U26" s="2"/>
      <c r="V26" s="2"/>
      <c r="X26" s="22"/>
      <c r="AG26" s="13"/>
      <c r="AH26" s="8"/>
      <c r="AI26" s="1"/>
    </row>
    <row r="27" spans="2:35" x14ac:dyDescent="0.3">
      <c r="L27" t="e">
        <f t="shared" si="0"/>
        <v>#DIV/0!</v>
      </c>
      <c r="N27" s="2" t="e">
        <f t="shared" si="1"/>
        <v>#DIV/0!</v>
      </c>
      <c r="O27" s="2" t="e">
        <f t="shared" si="2"/>
        <v>#DIV/0!</v>
      </c>
      <c r="V27" s="2"/>
      <c r="X27" s="22"/>
      <c r="AG27" s="13"/>
      <c r="AH27" s="8"/>
      <c r="AI27" s="1"/>
    </row>
    <row r="28" spans="2:35" x14ac:dyDescent="0.3">
      <c r="X28" s="11"/>
      <c r="AI28" s="1"/>
    </row>
    <row r="29" spans="2:35" x14ac:dyDescent="0.3">
      <c r="X29" s="11"/>
      <c r="AI29" s="1"/>
    </row>
    <row r="30" spans="2:35" x14ac:dyDescent="0.3">
      <c r="X30" s="11"/>
      <c r="AE30" s="11"/>
      <c r="AF30" s="12"/>
    </row>
    <row r="31" spans="2:35" x14ac:dyDescent="0.3">
      <c r="AE31" s="11"/>
      <c r="AF31" s="12"/>
    </row>
    <row r="32" spans="2:35" x14ac:dyDescent="0.3">
      <c r="AE32" s="11"/>
      <c r="AF32" s="12"/>
    </row>
    <row r="33" spans="31:32" x14ac:dyDescent="0.3">
      <c r="AE33" s="11"/>
      <c r="AF33" s="12"/>
    </row>
    <row r="34" spans="31:32" x14ac:dyDescent="0.3">
      <c r="AE34" s="11"/>
      <c r="AF34" s="12"/>
    </row>
    <row r="35" spans="31:32" x14ac:dyDescent="0.3">
      <c r="AE35" s="11"/>
      <c r="AF35" s="12"/>
    </row>
    <row r="36" spans="31:32" x14ac:dyDescent="0.3">
      <c r="AE36" s="11"/>
      <c r="AF36" s="12"/>
    </row>
    <row r="37" spans="31:32" x14ac:dyDescent="0.3">
      <c r="AE37" s="11"/>
      <c r="AF37" s="12"/>
    </row>
    <row r="38" spans="31:32" x14ac:dyDescent="0.3">
      <c r="AE38" s="11"/>
      <c r="AF38" s="12"/>
    </row>
    <row r="39" spans="31:32" x14ac:dyDescent="0.3">
      <c r="AE39" s="11"/>
      <c r="AF39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99EA4-7F92-4C8E-8D57-70A68CC80842}">
  <dimension ref="A1:AO41"/>
  <sheetViews>
    <sheetView topLeftCell="A2" zoomScale="153" zoomScaleNormal="160" workbookViewId="0">
      <pane xSplit="1" topLeftCell="T1" activePane="topRight" state="frozen"/>
      <selection pane="topRight" activeCell="AC16" sqref="AC16"/>
    </sheetView>
  </sheetViews>
  <sheetFormatPr defaultRowHeight="14.4" x14ac:dyDescent="0.3"/>
  <cols>
    <col min="1" max="1" width="22.44140625" customWidth="1"/>
    <col min="6" max="13" width="9.33203125" bestFit="1" customWidth="1"/>
    <col min="14" max="14" width="11.33203125" customWidth="1"/>
    <col min="15" max="15" width="10.109375" customWidth="1"/>
    <col min="16" max="21" width="9.33203125" bestFit="1" customWidth="1"/>
    <col min="25" max="25" width="10.109375" bestFit="1" customWidth="1"/>
    <col min="26" max="26" width="9.109375" style="2"/>
    <col min="27" max="27" width="9" customWidth="1"/>
    <col min="28" max="29" width="9.5546875" style="1" customWidth="1"/>
    <col min="30" max="30" width="10.109375" style="1" customWidth="1"/>
    <col min="31" max="31" width="4.44140625" style="1" customWidth="1"/>
    <col min="32" max="32" width="9.33203125" style="1" customWidth="1"/>
    <col min="33" max="33" width="4.44140625" style="1" customWidth="1"/>
    <col min="34" max="34" width="9.5546875" style="1" customWidth="1"/>
    <col min="35" max="35" width="4.44140625" style="4" customWidth="1"/>
    <col min="36" max="37" width="9.6640625" style="4" customWidth="1"/>
    <col min="40" max="40" width="12.33203125" customWidth="1"/>
  </cols>
  <sheetData>
    <row r="1" spans="1:41" x14ac:dyDescent="0.3">
      <c r="A1" t="s">
        <v>30</v>
      </c>
      <c r="B1" t="s">
        <v>29</v>
      </c>
      <c r="C1" t="s">
        <v>28</v>
      </c>
      <c r="D1" t="s">
        <v>27</v>
      </c>
      <c r="E1" t="s">
        <v>26</v>
      </c>
      <c r="F1" t="s">
        <v>25</v>
      </c>
      <c r="G1" t="s">
        <v>24</v>
      </c>
      <c r="H1" t="s">
        <v>23</v>
      </c>
      <c r="I1" t="s">
        <v>22</v>
      </c>
      <c r="J1" t="s">
        <v>21</v>
      </c>
      <c r="K1" t="s">
        <v>20</v>
      </c>
      <c r="L1" t="s">
        <v>19</v>
      </c>
      <c r="M1" t="s">
        <v>18</v>
      </c>
      <c r="N1" t="s">
        <v>17</v>
      </c>
      <c r="O1" t="s">
        <v>16</v>
      </c>
      <c r="P1" t="s">
        <v>15</v>
      </c>
      <c r="Q1" t="s">
        <v>14</v>
      </c>
      <c r="R1" t="s">
        <v>13</v>
      </c>
      <c r="S1" t="s">
        <v>12</v>
      </c>
      <c r="T1" t="s">
        <v>31</v>
      </c>
      <c r="U1" t="s">
        <v>10</v>
      </c>
      <c r="V1" t="s">
        <v>9</v>
      </c>
      <c r="W1" t="s">
        <v>8</v>
      </c>
      <c r="X1" t="s">
        <v>7</v>
      </c>
      <c r="Y1" t="s">
        <v>6</v>
      </c>
      <c r="Z1" s="2" t="s">
        <v>5</v>
      </c>
      <c r="AB1" s="11"/>
      <c r="AC1" s="11"/>
      <c r="AD1" s="11"/>
      <c r="AE1" s="11"/>
      <c r="AF1" s="11"/>
      <c r="AG1" s="11"/>
      <c r="AH1" s="11"/>
      <c r="AI1" s="12"/>
      <c r="AJ1" s="12"/>
      <c r="AK1" s="12"/>
      <c r="AL1" s="16"/>
      <c r="AM1" s="16"/>
      <c r="AN1" s="16"/>
      <c r="AO1" s="16"/>
    </row>
    <row r="2" spans="1:41" s="1" customFormat="1" ht="14.25" customHeight="1" x14ac:dyDescent="0.3">
      <c r="A2" s="1" t="s">
        <v>4</v>
      </c>
      <c r="L2" s="1">
        <v>0.02</v>
      </c>
      <c r="M2" s="1">
        <v>0.1</v>
      </c>
      <c r="N2" s="1">
        <v>0.15</v>
      </c>
      <c r="O2" s="1">
        <v>0.09</v>
      </c>
      <c r="P2" s="1">
        <v>0.15</v>
      </c>
      <c r="Q2" s="1">
        <v>0.15</v>
      </c>
      <c r="R2" s="1">
        <v>0.2</v>
      </c>
      <c r="S2" s="1">
        <v>0.01</v>
      </c>
      <c r="T2" s="1">
        <v>0.1</v>
      </c>
      <c r="U2" s="1">
        <v>0.03</v>
      </c>
      <c r="Y2" s="1">
        <f>SUM(L2:U2)</f>
        <v>1</v>
      </c>
      <c r="Z2" s="2"/>
      <c r="AB2" s="11"/>
      <c r="AC2" s="11"/>
      <c r="AD2" s="11"/>
      <c r="AE2" s="11"/>
      <c r="AF2" s="11"/>
      <c r="AG2" s="11"/>
      <c r="AH2" s="11"/>
      <c r="AI2" s="13"/>
      <c r="AJ2" s="13"/>
      <c r="AK2" s="13"/>
      <c r="AL2" s="11"/>
      <c r="AM2" s="11"/>
      <c r="AN2" s="11"/>
      <c r="AO2" s="11"/>
    </row>
    <row r="3" spans="1:41" x14ac:dyDescent="0.3">
      <c r="B3">
        <v>3</v>
      </c>
      <c r="C3">
        <v>3</v>
      </c>
      <c r="D3">
        <v>4</v>
      </c>
      <c r="E3">
        <v>3.79</v>
      </c>
      <c r="F3">
        <v>4</v>
      </c>
      <c r="G3">
        <v>3.38</v>
      </c>
      <c r="H3">
        <v>3</v>
      </c>
      <c r="I3">
        <v>2.86</v>
      </c>
      <c r="J3">
        <v>2.79</v>
      </c>
      <c r="K3">
        <v>2.93</v>
      </c>
      <c r="L3">
        <f t="shared" ref="L3:L20" si="0">AVERAGE(B3:E3)</f>
        <v>3.4474999999999998</v>
      </c>
      <c r="M3">
        <v>3.5</v>
      </c>
      <c r="N3" s="2">
        <f t="shared" ref="N3:N20" si="1">AVERAGE(I3:K3)</f>
        <v>2.86</v>
      </c>
      <c r="O3" s="2">
        <f t="shared" ref="O3:O20" si="2">AVERAGE(F3:H3)</f>
        <v>3.4599999999999995</v>
      </c>
      <c r="P3">
        <v>3.45</v>
      </c>
      <c r="Q3">
        <v>3</v>
      </c>
      <c r="R3">
        <v>3</v>
      </c>
      <c r="S3">
        <v>3.1</v>
      </c>
      <c r="T3">
        <v>3.31</v>
      </c>
      <c r="U3" s="2">
        <f t="shared" ref="U3:U19" si="3">AVERAGE(V3:X3)</f>
        <v>3.3066666666666666</v>
      </c>
      <c r="V3">
        <v>3</v>
      </c>
      <c r="W3">
        <v>3</v>
      </c>
      <c r="X3">
        <v>3.92</v>
      </c>
      <c r="Y3" s="2">
        <f>AVERAGE(L3:U3)</f>
        <v>3.2434166666666662</v>
      </c>
      <c r="Z3" s="2">
        <f>SUMPRODUCT(L3:U3,L2:U2/SUM(Weights))</f>
        <v>3.1880500000000005</v>
      </c>
      <c r="AA3" s="15" t="s">
        <v>0</v>
      </c>
      <c r="AB3" s="14" t="s">
        <v>2</v>
      </c>
      <c r="AC3" s="11"/>
      <c r="AD3" s="11"/>
      <c r="AE3" s="11"/>
      <c r="AF3" s="11"/>
      <c r="AG3" s="11"/>
      <c r="AH3" s="11"/>
      <c r="AI3" s="12"/>
      <c r="AJ3" s="13"/>
      <c r="AK3" s="13"/>
      <c r="AL3" s="11"/>
      <c r="AM3" s="16"/>
      <c r="AN3" s="16"/>
      <c r="AO3" s="16"/>
    </row>
    <row r="4" spans="1:41" x14ac:dyDescent="0.3">
      <c r="B4">
        <v>3.43</v>
      </c>
      <c r="C4">
        <v>3.64</v>
      </c>
      <c r="D4">
        <v>3.79</v>
      </c>
      <c r="F4">
        <v>3</v>
      </c>
      <c r="G4">
        <v>3.5</v>
      </c>
      <c r="H4">
        <v>3.38</v>
      </c>
      <c r="I4">
        <v>3.07</v>
      </c>
      <c r="J4">
        <v>3.5</v>
      </c>
      <c r="K4">
        <v>3.29</v>
      </c>
      <c r="L4">
        <f t="shared" si="0"/>
        <v>3.6199999999999997</v>
      </c>
      <c r="M4">
        <v>4</v>
      </c>
      <c r="N4" s="2">
        <f t="shared" si="1"/>
        <v>3.2866666666666666</v>
      </c>
      <c r="O4" s="2">
        <f t="shared" si="2"/>
        <v>3.293333333333333</v>
      </c>
      <c r="P4">
        <v>3.82</v>
      </c>
      <c r="Q4">
        <v>3.27</v>
      </c>
      <c r="R4">
        <v>3.67</v>
      </c>
      <c r="S4">
        <v>3</v>
      </c>
      <c r="T4">
        <v>2.6</v>
      </c>
      <c r="U4" s="2">
        <f t="shared" si="3"/>
        <v>3.75</v>
      </c>
      <c r="V4">
        <v>3.5</v>
      </c>
      <c r="W4">
        <v>3.83</v>
      </c>
      <c r="X4">
        <v>3.92</v>
      </c>
      <c r="Y4" s="2">
        <f>AVERAGE(L4:U4)</f>
        <v>3.431</v>
      </c>
      <c r="Z4" s="2">
        <f>SUMPRODUCT(L4:U4,L2:U2/SUM(Weights))</f>
        <v>3.4617999999999993</v>
      </c>
      <c r="AA4" s="2" t="s">
        <v>1</v>
      </c>
      <c r="AB4" s="14" t="s">
        <v>46</v>
      </c>
      <c r="AC4" s="11"/>
      <c r="AD4" s="11"/>
      <c r="AE4" s="11"/>
      <c r="AF4" s="11"/>
      <c r="AG4" s="11"/>
      <c r="AH4" s="11"/>
      <c r="AI4" s="12"/>
      <c r="AJ4" s="13"/>
      <c r="AK4" s="13"/>
      <c r="AL4" s="11"/>
      <c r="AM4" s="16"/>
      <c r="AN4" s="16"/>
      <c r="AO4" s="16"/>
    </row>
    <row r="5" spans="1:41" x14ac:dyDescent="0.3">
      <c r="B5">
        <v>2.4300000000000002</v>
      </c>
      <c r="C5">
        <v>2.71</v>
      </c>
      <c r="D5">
        <v>2.57</v>
      </c>
      <c r="F5">
        <v>2.88</v>
      </c>
      <c r="G5">
        <v>3.63</v>
      </c>
      <c r="H5">
        <v>3.38</v>
      </c>
      <c r="I5">
        <v>2.71</v>
      </c>
      <c r="J5">
        <v>3.57</v>
      </c>
      <c r="K5">
        <v>3.5</v>
      </c>
      <c r="L5">
        <f t="shared" si="0"/>
        <v>2.5700000000000003</v>
      </c>
      <c r="M5">
        <v>3.8</v>
      </c>
      <c r="N5" s="2">
        <f t="shared" si="1"/>
        <v>3.26</v>
      </c>
      <c r="O5" s="2">
        <f t="shared" si="2"/>
        <v>3.2966666666666669</v>
      </c>
      <c r="P5">
        <v>2.95</v>
      </c>
      <c r="Q5">
        <v>3.64</v>
      </c>
      <c r="R5">
        <v>3.83</v>
      </c>
      <c r="S5">
        <v>3.1</v>
      </c>
      <c r="T5">
        <v>3.6</v>
      </c>
      <c r="U5" s="2">
        <f t="shared" si="3"/>
        <v>2.9233333333333333</v>
      </c>
      <c r="V5">
        <v>3</v>
      </c>
      <c r="W5">
        <v>2.77</v>
      </c>
      <c r="X5">
        <v>3</v>
      </c>
      <c r="Y5" s="2">
        <f t="shared" ref="Y5:Y20" si="4">AVERAGE(L5:U5)</f>
        <v>3.2969999999999997</v>
      </c>
      <c r="Z5" s="2">
        <f>SUMPRODUCT(L5:U5,L2:U2/SUM(Weights))</f>
        <v>3.4502999999999995</v>
      </c>
      <c r="AA5" s="2" t="s">
        <v>1</v>
      </c>
      <c r="AB5" s="14" t="s">
        <v>42</v>
      </c>
      <c r="AC5" s="11"/>
      <c r="AD5" s="11"/>
      <c r="AE5" s="11"/>
      <c r="AF5" s="11"/>
      <c r="AG5" s="11"/>
      <c r="AH5" s="11"/>
      <c r="AI5" s="12"/>
      <c r="AJ5" s="13"/>
      <c r="AK5" s="13"/>
      <c r="AL5" s="11"/>
      <c r="AM5" s="16"/>
      <c r="AN5" s="16"/>
      <c r="AO5" s="16"/>
    </row>
    <row r="6" spans="1:41" x14ac:dyDescent="0.3">
      <c r="B6">
        <v>3.86</v>
      </c>
      <c r="C6">
        <v>4</v>
      </c>
      <c r="D6">
        <v>4</v>
      </c>
      <c r="F6">
        <v>3</v>
      </c>
      <c r="G6">
        <v>3</v>
      </c>
      <c r="H6">
        <v>3.13</v>
      </c>
      <c r="I6">
        <v>3.21</v>
      </c>
      <c r="J6">
        <v>3</v>
      </c>
      <c r="K6">
        <v>3.57</v>
      </c>
      <c r="L6">
        <f t="shared" si="0"/>
        <v>3.9533333333333331</v>
      </c>
      <c r="M6">
        <v>3</v>
      </c>
      <c r="N6" s="2">
        <f t="shared" si="1"/>
        <v>3.26</v>
      </c>
      <c r="O6" s="2">
        <f t="shared" si="2"/>
        <v>3.043333333333333</v>
      </c>
      <c r="P6">
        <v>3.91</v>
      </c>
      <c r="Q6">
        <v>3.23</v>
      </c>
      <c r="R6">
        <v>3.5</v>
      </c>
      <c r="S6">
        <v>3.1</v>
      </c>
      <c r="T6">
        <v>3.26</v>
      </c>
      <c r="U6" s="2">
        <f t="shared" si="3"/>
        <v>3.5366666666666666</v>
      </c>
      <c r="V6">
        <v>3.15</v>
      </c>
      <c r="W6">
        <v>3.46</v>
      </c>
      <c r="X6">
        <v>4</v>
      </c>
      <c r="Y6" s="2">
        <f t="shared" si="4"/>
        <v>3.3793333333333337</v>
      </c>
      <c r="Z6" s="2">
        <f>SUMPRODUCT(L6:U6,L2:U2/SUM(Weights))</f>
        <v>3.376066666666667</v>
      </c>
      <c r="AA6" s="2" t="s">
        <v>0</v>
      </c>
      <c r="AB6" s="11"/>
      <c r="AC6" s="11"/>
      <c r="AD6" s="11"/>
      <c r="AE6" s="11"/>
      <c r="AF6" s="11"/>
      <c r="AG6" s="11"/>
      <c r="AH6" s="11"/>
      <c r="AI6" s="12"/>
      <c r="AJ6" s="13"/>
      <c r="AK6" s="13"/>
      <c r="AL6" s="11"/>
      <c r="AM6" s="16"/>
      <c r="AN6" s="16"/>
      <c r="AO6" s="16"/>
    </row>
    <row r="7" spans="1:41" x14ac:dyDescent="0.3">
      <c r="B7">
        <v>3.07</v>
      </c>
      <c r="C7">
        <v>4</v>
      </c>
      <c r="F7">
        <v>2.88</v>
      </c>
      <c r="G7">
        <v>2.88</v>
      </c>
      <c r="H7">
        <v>3.13</v>
      </c>
      <c r="I7">
        <v>3.21</v>
      </c>
      <c r="J7">
        <v>3.14</v>
      </c>
      <c r="K7">
        <v>3.5</v>
      </c>
      <c r="L7">
        <f t="shared" si="0"/>
        <v>3.5350000000000001</v>
      </c>
      <c r="M7">
        <v>3.5</v>
      </c>
      <c r="N7" s="2">
        <f t="shared" si="1"/>
        <v>3.2833333333333332</v>
      </c>
      <c r="O7" s="2">
        <f t="shared" si="2"/>
        <v>2.9633333333333334</v>
      </c>
      <c r="P7">
        <v>3.91</v>
      </c>
      <c r="Q7">
        <v>3</v>
      </c>
      <c r="R7">
        <v>3</v>
      </c>
      <c r="S7">
        <v>3</v>
      </c>
      <c r="T7">
        <v>2.62</v>
      </c>
      <c r="U7" s="2">
        <f t="shared" si="3"/>
        <v>3.5966666666666662</v>
      </c>
      <c r="V7">
        <v>3.25</v>
      </c>
      <c r="W7">
        <v>3.69</v>
      </c>
      <c r="X7">
        <v>3.85</v>
      </c>
      <c r="Y7" s="2">
        <f t="shared" si="4"/>
        <v>3.2408333333333332</v>
      </c>
      <c r="Z7" s="2">
        <f>SUMPRODUCT(L7:U7,L2:U2/SUM(Weights))</f>
        <v>3.2162999999999999</v>
      </c>
      <c r="AA7" s="2" t="s">
        <v>0</v>
      </c>
      <c r="AB7" s="11"/>
      <c r="AC7" s="11"/>
      <c r="AD7" s="11"/>
      <c r="AE7" s="11"/>
      <c r="AF7" s="11"/>
      <c r="AG7" s="11"/>
      <c r="AH7" s="11"/>
      <c r="AI7" s="12"/>
      <c r="AJ7" s="13"/>
      <c r="AK7" s="13"/>
      <c r="AL7" s="11"/>
      <c r="AM7" s="16"/>
      <c r="AN7" s="16"/>
      <c r="AO7" s="16"/>
    </row>
    <row r="8" spans="1:41" x14ac:dyDescent="0.3">
      <c r="B8">
        <v>4</v>
      </c>
      <c r="C8">
        <v>3.36</v>
      </c>
      <c r="F8">
        <v>2.63</v>
      </c>
      <c r="G8">
        <v>3.38</v>
      </c>
      <c r="H8">
        <v>3</v>
      </c>
      <c r="I8">
        <v>3.57</v>
      </c>
      <c r="J8">
        <v>3.64</v>
      </c>
      <c r="K8">
        <v>3.43</v>
      </c>
      <c r="L8">
        <f t="shared" si="0"/>
        <v>3.6799999999999997</v>
      </c>
      <c r="M8">
        <v>3.8</v>
      </c>
      <c r="N8" s="2">
        <f t="shared" si="1"/>
        <v>3.5466666666666669</v>
      </c>
      <c r="O8" s="2">
        <f t="shared" si="2"/>
        <v>3.0033333333333334</v>
      </c>
      <c r="P8">
        <v>3.95</v>
      </c>
      <c r="Q8">
        <v>3.64</v>
      </c>
      <c r="R8">
        <v>3.7</v>
      </c>
      <c r="S8">
        <v>3.5</v>
      </c>
      <c r="T8">
        <v>3.26</v>
      </c>
      <c r="U8" s="2">
        <f t="shared" si="3"/>
        <v>3.8733333333333335</v>
      </c>
      <c r="V8">
        <v>3.62</v>
      </c>
      <c r="W8">
        <v>4</v>
      </c>
      <c r="X8">
        <v>4</v>
      </c>
      <c r="Y8" s="2">
        <f t="shared" si="4"/>
        <v>3.5953333333333335</v>
      </c>
      <c r="Z8" s="2">
        <f>SUMPRODUCT(L8:U8,L2:U2/SUM(Weights))</f>
        <v>3.6116000000000006</v>
      </c>
      <c r="AA8" s="2" t="s">
        <v>1</v>
      </c>
      <c r="AB8" s="11"/>
      <c r="AC8" s="11"/>
      <c r="AD8" s="11"/>
      <c r="AE8" s="11"/>
      <c r="AF8" s="11"/>
      <c r="AG8" s="11"/>
      <c r="AH8" s="11"/>
      <c r="AI8" s="12"/>
      <c r="AJ8" s="13"/>
      <c r="AK8" s="13"/>
      <c r="AL8" s="11"/>
      <c r="AM8" s="16"/>
      <c r="AN8" s="16"/>
      <c r="AO8" s="16"/>
    </row>
    <row r="9" spans="1:41" x14ac:dyDescent="0.3">
      <c r="B9">
        <v>3.07</v>
      </c>
      <c r="C9">
        <v>3.71</v>
      </c>
      <c r="F9">
        <v>2.88</v>
      </c>
      <c r="G9">
        <v>2.63</v>
      </c>
      <c r="H9">
        <v>3</v>
      </c>
      <c r="I9">
        <v>2.86</v>
      </c>
      <c r="J9">
        <v>2.64</v>
      </c>
      <c r="K9">
        <v>2.79</v>
      </c>
      <c r="L9">
        <f t="shared" si="0"/>
        <v>3.3899999999999997</v>
      </c>
      <c r="M9">
        <v>3</v>
      </c>
      <c r="N9" s="2">
        <f t="shared" si="1"/>
        <v>2.7633333333333332</v>
      </c>
      <c r="O9" s="2">
        <f t="shared" si="2"/>
        <v>2.8366666666666664</v>
      </c>
      <c r="P9">
        <v>3.9</v>
      </c>
      <c r="Q9">
        <v>2.82</v>
      </c>
      <c r="R9">
        <v>3</v>
      </c>
      <c r="S9">
        <v>2.9</v>
      </c>
      <c r="T9">
        <v>2.52</v>
      </c>
      <c r="U9" s="2">
        <f t="shared" si="3"/>
        <v>3.4566666666666666</v>
      </c>
      <c r="V9">
        <v>2.83</v>
      </c>
      <c r="W9">
        <v>3.85</v>
      </c>
      <c r="X9">
        <v>3.69</v>
      </c>
      <c r="Y9" s="2">
        <f t="shared" si="4"/>
        <v>3.0586666666666664</v>
      </c>
      <c r="Z9" s="2">
        <f>SUMPRODUCT(L9:U9,L2:U2/SUM(Weights))</f>
        <v>3.0302999999999995</v>
      </c>
      <c r="AA9" s="2" t="s">
        <v>0</v>
      </c>
      <c r="AB9" s="11"/>
      <c r="AC9" s="11"/>
      <c r="AD9" s="11"/>
      <c r="AE9" s="11"/>
      <c r="AF9" s="11"/>
      <c r="AG9" s="11"/>
      <c r="AH9" s="11"/>
      <c r="AI9" s="12"/>
      <c r="AJ9" s="13"/>
      <c r="AK9" s="13"/>
      <c r="AL9" s="11"/>
      <c r="AM9" s="16"/>
      <c r="AN9" s="16"/>
      <c r="AO9" s="16"/>
    </row>
    <row r="10" spans="1:41" x14ac:dyDescent="0.3">
      <c r="B10">
        <v>3.29</v>
      </c>
      <c r="C10">
        <v>3.14</v>
      </c>
      <c r="F10">
        <v>4</v>
      </c>
      <c r="G10">
        <v>3.88</v>
      </c>
      <c r="H10">
        <v>3.38</v>
      </c>
      <c r="I10">
        <v>4</v>
      </c>
      <c r="J10">
        <v>3.86</v>
      </c>
      <c r="K10">
        <v>3.71</v>
      </c>
      <c r="L10">
        <f t="shared" si="0"/>
        <v>3.2149999999999999</v>
      </c>
      <c r="M10">
        <v>3.5</v>
      </c>
      <c r="N10" s="2">
        <f t="shared" si="1"/>
        <v>3.8566666666666669</v>
      </c>
      <c r="O10" s="2">
        <f t="shared" si="2"/>
        <v>3.7533333333333334</v>
      </c>
      <c r="P10">
        <v>3</v>
      </c>
      <c r="Q10">
        <v>3.82</v>
      </c>
      <c r="R10">
        <v>3.83</v>
      </c>
      <c r="S10">
        <v>3.1</v>
      </c>
      <c r="T10">
        <v>3.17</v>
      </c>
      <c r="U10" s="2">
        <f t="shared" si="3"/>
        <v>3.41</v>
      </c>
      <c r="V10">
        <v>3.08</v>
      </c>
      <c r="W10">
        <v>3.15</v>
      </c>
      <c r="X10">
        <v>4</v>
      </c>
      <c r="Y10" s="2">
        <f t="shared" si="4"/>
        <v>3.4655</v>
      </c>
      <c r="Z10" s="2">
        <f>SUMPRODUCT(L10:U10,L2:U2/SUM(Weights))</f>
        <v>3.5699000000000005</v>
      </c>
      <c r="AA10" s="2" t="s">
        <v>1</v>
      </c>
      <c r="AB10" s="11"/>
      <c r="AC10" s="11"/>
      <c r="AD10" s="11"/>
      <c r="AE10" s="11"/>
      <c r="AF10" s="11"/>
      <c r="AG10" s="11"/>
      <c r="AH10" s="11"/>
      <c r="AI10" s="12"/>
      <c r="AJ10" s="13"/>
      <c r="AK10" s="13"/>
      <c r="AL10" s="11"/>
      <c r="AM10" s="16"/>
      <c r="AN10" s="16"/>
      <c r="AO10" s="16"/>
    </row>
    <row r="11" spans="1:41" ht="13.95" customHeight="1" x14ac:dyDescent="0.3">
      <c r="B11">
        <v>3.07</v>
      </c>
      <c r="C11">
        <v>3.21</v>
      </c>
      <c r="D11">
        <v>2.57</v>
      </c>
      <c r="E11">
        <v>3.29</v>
      </c>
      <c r="F11">
        <v>3</v>
      </c>
      <c r="G11">
        <v>3.75</v>
      </c>
      <c r="H11">
        <v>3.38</v>
      </c>
      <c r="I11">
        <v>3.5</v>
      </c>
      <c r="J11">
        <v>3.64</v>
      </c>
      <c r="K11">
        <v>3.57</v>
      </c>
      <c r="L11">
        <f>AVERAGE(B11:E11)</f>
        <v>3.0350000000000001</v>
      </c>
      <c r="M11">
        <v>3</v>
      </c>
      <c r="N11" s="2">
        <f t="shared" si="1"/>
        <v>3.5700000000000003</v>
      </c>
      <c r="O11" s="2">
        <f t="shared" si="2"/>
        <v>3.3766666666666665</v>
      </c>
      <c r="P11">
        <v>3.55</v>
      </c>
      <c r="Q11">
        <v>3.45</v>
      </c>
      <c r="R11">
        <v>3.67</v>
      </c>
      <c r="S11">
        <v>3.3</v>
      </c>
      <c r="T11">
        <v>2.36</v>
      </c>
      <c r="U11" s="2">
        <f t="shared" si="3"/>
        <v>3.4600000000000004</v>
      </c>
      <c r="V11">
        <v>3.69</v>
      </c>
      <c r="W11">
        <v>3.46</v>
      </c>
      <c r="X11">
        <v>3.23</v>
      </c>
      <c r="Y11" s="2">
        <f t="shared" si="4"/>
        <v>3.2771666666666661</v>
      </c>
      <c r="Z11" s="2">
        <f>SUMPRODUCT(L11:U11,L2:U2/SUM(Weights))</f>
        <v>3.3569</v>
      </c>
      <c r="AA11" s="15" t="s">
        <v>0</v>
      </c>
      <c r="AB11" s="11"/>
      <c r="AC11" s="11"/>
      <c r="AD11" s="11"/>
      <c r="AE11" s="11"/>
      <c r="AF11" s="11"/>
      <c r="AG11" s="11"/>
      <c r="AH11" s="11"/>
      <c r="AI11" s="12"/>
      <c r="AJ11" s="13"/>
      <c r="AK11" s="13"/>
      <c r="AL11" s="11"/>
      <c r="AM11" s="16"/>
      <c r="AN11" s="16"/>
      <c r="AO11" s="16"/>
    </row>
    <row r="12" spans="1:41" ht="15.75" customHeight="1" x14ac:dyDescent="0.3">
      <c r="B12">
        <v>3.93</v>
      </c>
      <c r="C12">
        <v>3.93</v>
      </c>
      <c r="D12">
        <v>3.14</v>
      </c>
      <c r="E12">
        <v>3.07</v>
      </c>
      <c r="F12">
        <v>3.63</v>
      </c>
      <c r="G12">
        <v>3.5</v>
      </c>
      <c r="H12">
        <v>3.5</v>
      </c>
      <c r="I12">
        <v>3.43</v>
      </c>
      <c r="J12">
        <v>3.79</v>
      </c>
      <c r="K12">
        <v>3.71</v>
      </c>
      <c r="L12">
        <f t="shared" si="0"/>
        <v>3.5175000000000001</v>
      </c>
      <c r="M12">
        <v>4</v>
      </c>
      <c r="N12" s="2">
        <f t="shared" si="1"/>
        <v>3.6433333333333331</v>
      </c>
      <c r="O12" s="2">
        <f t="shared" si="2"/>
        <v>3.543333333333333</v>
      </c>
      <c r="P12">
        <v>3.57</v>
      </c>
      <c r="Q12">
        <v>3.59</v>
      </c>
      <c r="R12">
        <v>3.67</v>
      </c>
      <c r="S12">
        <v>3</v>
      </c>
      <c r="T12">
        <v>2.93</v>
      </c>
      <c r="U12" s="2">
        <f t="shared" si="3"/>
        <v>3.7433333333333336</v>
      </c>
      <c r="V12">
        <v>4</v>
      </c>
      <c r="W12">
        <v>4</v>
      </c>
      <c r="X12">
        <v>3.23</v>
      </c>
      <c r="Y12" s="2">
        <f t="shared" si="4"/>
        <v>3.5207499999999996</v>
      </c>
      <c r="Z12" s="2">
        <f>SUMPRODUCT(L12:U12,L2:U2/SUM(Weights))</f>
        <v>3.5790499999999996</v>
      </c>
      <c r="AA12" s="2" t="s">
        <v>1</v>
      </c>
      <c r="AB12" s="11"/>
      <c r="AC12" s="11"/>
      <c r="AD12" s="11"/>
      <c r="AE12" s="11"/>
      <c r="AF12" s="11"/>
      <c r="AG12" s="11"/>
      <c r="AH12" s="11"/>
      <c r="AI12" s="12"/>
      <c r="AJ12" s="13"/>
      <c r="AK12" s="13"/>
      <c r="AL12" s="11"/>
      <c r="AM12" s="16"/>
      <c r="AN12" s="16"/>
      <c r="AO12" s="16"/>
    </row>
    <row r="13" spans="1:41" x14ac:dyDescent="0.3">
      <c r="B13">
        <v>2.64</v>
      </c>
      <c r="C13">
        <v>3</v>
      </c>
      <c r="F13">
        <v>3.25</v>
      </c>
      <c r="G13">
        <v>3.38</v>
      </c>
      <c r="H13">
        <v>3.13</v>
      </c>
      <c r="I13">
        <v>3.5</v>
      </c>
      <c r="J13">
        <v>3.5</v>
      </c>
      <c r="K13">
        <v>3.86</v>
      </c>
      <c r="L13">
        <f t="shared" si="0"/>
        <v>2.8200000000000003</v>
      </c>
      <c r="M13">
        <v>4</v>
      </c>
      <c r="N13" s="2">
        <f t="shared" si="1"/>
        <v>3.6199999999999997</v>
      </c>
      <c r="O13" s="2">
        <f t="shared" si="2"/>
        <v>3.2533333333333334</v>
      </c>
      <c r="P13">
        <v>3.14</v>
      </c>
      <c r="Q13">
        <v>3.8</v>
      </c>
      <c r="R13">
        <v>3.8</v>
      </c>
      <c r="S13" s="4">
        <v>3.2</v>
      </c>
      <c r="T13">
        <v>3.07</v>
      </c>
      <c r="U13" s="2">
        <f t="shared" si="3"/>
        <v>2.9233333333333333</v>
      </c>
      <c r="V13">
        <v>2.77</v>
      </c>
      <c r="W13">
        <v>3</v>
      </c>
      <c r="X13">
        <v>3</v>
      </c>
      <c r="Y13" s="2">
        <f t="shared" si="4"/>
        <v>3.3626666666666667</v>
      </c>
      <c r="Z13" s="2">
        <f>SUMPRODUCT(L13:U13,L2:U2/SUM(Weights))</f>
        <v>3.5198999999999994</v>
      </c>
      <c r="AA13" s="2" t="s">
        <v>1</v>
      </c>
      <c r="AB13" s="11"/>
      <c r="AC13" s="11"/>
      <c r="AD13" s="11"/>
      <c r="AE13" s="11"/>
      <c r="AF13" s="11"/>
      <c r="AG13" s="11"/>
      <c r="AH13" s="11"/>
      <c r="AI13" s="12"/>
      <c r="AJ13" s="13"/>
      <c r="AK13" s="13"/>
      <c r="AL13" s="11"/>
      <c r="AM13" s="16"/>
      <c r="AN13" s="16"/>
      <c r="AO13" s="16"/>
    </row>
    <row r="14" spans="1:41" x14ac:dyDescent="0.3">
      <c r="B14">
        <v>4</v>
      </c>
      <c r="C14">
        <v>4</v>
      </c>
      <c r="D14">
        <v>3</v>
      </c>
      <c r="F14">
        <v>3</v>
      </c>
      <c r="G14">
        <v>3.13</v>
      </c>
      <c r="H14">
        <v>3</v>
      </c>
      <c r="I14">
        <v>3.29</v>
      </c>
      <c r="J14">
        <v>3.36</v>
      </c>
      <c r="K14">
        <v>3</v>
      </c>
      <c r="L14">
        <f t="shared" si="0"/>
        <v>3.6666666666666665</v>
      </c>
      <c r="M14">
        <v>3.5</v>
      </c>
      <c r="N14" s="2">
        <f t="shared" si="1"/>
        <v>3.2166666666666668</v>
      </c>
      <c r="O14" s="2">
        <f t="shared" si="2"/>
        <v>3.043333333333333</v>
      </c>
      <c r="P14">
        <v>3.98</v>
      </c>
      <c r="Q14">
        <v>3.55</v>
      </c>
      <c r="R14">
        <v>3.67</v>
      </c>
      <c r="S14">
        <v>3.6</v>
      </c>
      <c r="T14">
        <v>3.6</v>
      </c>
      <c r="U14" s="2">
        <f t="shared" si="3"/>
        <v>3.8233333333333337</v>
      </c>
      <c r="V14">
        <v>3.62</v>
      </c>
      <c r="W14">
        <v>4</v>
      </c>
      <c r="X14">
        <v>3.85</v>
      </c>
      <c r="Y14" s="2">
        <f t="shared" si="4"/>
        <v>3.5649999999999999</v>
      </c>
      <c r="Z14" s="2">
        <f>SUMPRODUCT(L14:U14,L2:U2/SUM(Weights))</f>
        <v>3.5539333333333332</v>
      </c>
      <c r="AA14" t="s">
        <v>1</v>
      </c>
      <c r="AB14" s="11"/>
      <c r="AC14" s="11"/>
      <c r="AD14" s="11"/>
      <c r="AE14" s="11"/>
      <c r="AF14" s="11"/>
      <c r="AG14" s="11"/>
      <c r="AH14" s="11"/>
      <c r="AI14" s="12"/>
      <c r="AJ14" s="13"/>
      <c r="AK14" s="13"/>
      <c r="AL14" s="11"/>
      <c r="AM14" s="16"/>
      <c r="AN14" s="16"/>
      <c r="AO14" s="16"/>
    </row>
    <row r="15" spans="1:41" x14ac:dyDescent="0.3">
      <c r="B15">
        <v>2.5</v>
      </c>
      <c r="C15">
        <v>3.43</v>
      </c>
      <c r="D15">
        <v>3.21</v>
      </c>
      <c r="F15">
        <v>2.38</v>
      </c>
      <c r="G15" s="2">
        <v>3.5</v>
      </c>
      <c r="H15" s="2">
        <v>3.25</v>
      </c>
      <c r="I15" s="2">
        <v>3</v>
      </c>
      <c r="J15" s="2">
        <v>3.5</v>
      </c>
      <c r="K15" s="2">
        <v>3.36</v>
      </c>
      <c r="L15" s="2">
        <f t="shared" si="0"/>
        <v>3.0466666666666669</v>
      </c>
      <c r="M15" s="7">
        <v>3.5</v>
      </c>
      <c r="N15" s="2">
        <f t="shared" si="1"/>
        <v>3.2866666666666666</v>
      </c>
      <c r="O15" s="2">
        <f t="shared" si="2"/>
        <v>3.043333333333333</v>
      </c>
      <c r="P15" s="2">
        <v>3.57</v>
      </c>
      <c r="Q15">
        <v>3.55</v>
      </c>
      <c r="R15" s="2">
        <v>3.67</v>
      </c>
      <c r="S15" s="2">
        <v>3.1</v>
      </c>
      <c r="T15">
        <v>2.86</v>
      </c>
      <c r="U15" s="2">
        <f t="shared" si="3"/>
        <v>2.9733333333333332</v>
      </c>
      <c r="V15" s="2">
        <v>2.23</v>
      </c>
      <c r="W15" s="2">
        <v>3.38</v>
      </c>
      <c r="X15" s="2">
        <v>3.31</v>
      </c>
      <c r="Y15" s="2">
        <f t="shared" si="4"/>
        <v>3.2600000000000002</v>
      </c>
      <c r="Z15" s="2">
        <f>SUMPRODUCT(L15:U15,L2:U2/SUM(Weights))</f>
        <v>3.3860333333333337</v>
      </c>
      <c r="AA15" s="2" t="s">
        <v>0</v>
      </c>
      <c r="AB15" s="11"/>
      <c r="AC15" s="11"/>
      <c r="AD15" s="11"/>
      <c r="AE15" s="11"/>
      <c r="AF15" s="11"/>
      <c r="AG15" s="11"/>
      <c r="AH15" s="11"/>
      <c r="AI15" s="12"/>
      <c r="AJ15" s="13"/>
      <c r="AK15" s="13"/>
      <c r="AL15" s="11"/>
      <c r="AM15" s="16"/>
      <c r="AN15" s="16"/>
      <c r="AO15" s="16"/>
    </row>
    <row r="16" spans="1:41" x14ac:dyDescent="0.3">
      <c r="B16">
        <v>1.93</v>
      </c>
      <c r="C16">
        <v>2.71</v>
      </c>
      <c r="F16">
        <v>2.5</v>
      </c>
      <c r="G16">
        <v>3</v>
      </c>
      <c r="H16">
        <v>2.75</v>
      </c>
      <c r="I16">
        <v>2.4300000000000002</v>
      </c>
      <c r="J16">
        <v>2.79</v>
      </c>
      <c r="K16">
        <v>3.14</v>
      </c>
      <c r="L16">
        <f t="shared" si="0"/>
        <v>2.3199999999999998</v>
      </c>
      <c r="M16">
        <v>3.25</v>
      </c>
      <c r="N16" s="2">
        <f t="shared" si="1"/>
        <v>2.7866666666666671</v>
      </c>
      <c r="O16" s="2">
        <f t="shared" si="2"/>
        <v>2.75</v>
      </c>
      <c r="P16">
        <v>2.68</v>
      </c>
      <c r="Q16" s="2">
        <v>3.09</v>
      </c>
      <c r="R16">
        <v>3.5</v>
      </c>
      <c r="S16">
        <v>2.5</v>
      </c>
      <c r="T16" s="7">
        <v>2.57</v>
      </c>
      <c r="U16" s="2">
        <f t="shared" si="3"/>
        <v>2.4333333333333331</v>
      </c>
      <c r="V16">
        <v>2.15</v>
      </c>
      <c r="W16">
        <v>2.38</v>
      </c>
      <c r="X16">
        <v>2.77</v>
      </c>
      <c r="Y16" s="2">
        <f t="shared" si="4"/>
        <v>2.7879999999999998</v>
      </c>
      <c r="Z16" s="2">
        <f>SUMPRODUCT(L16:U16,L2:U2/SUM(Weights))</f>
        <v>2.9574000000000003</v>
      </c>
      <c r="AA16" s="2" t="s">
        <v>0</v>
      </c>
      <c r="AB16" s="11"/>
      <c r="AC16" s="11"/>
      <c r="AD16" s="11"/>
      <c r="AE16" s="11"/>
      <c r="AF16" s="11"/>
      <c r="AG16" s="11"/>
      <c r="AH16" s="11"/>
      <c r="AI16" s="12"/>
      <c r="AJ16" s="13"/>
      <c r="AK16" s="13"/>
      <c r="AL16" s="11"/>
      <c r="AM16" s="16"/>
      <c r="AN16" s="16"/>
      <c r="AO16" s="16"/>
    </row>
    <row r="17" spans="2:41" ht="15" customHeight="1" x14ac:dyDescent="0.3">
      <c r="B17">
        <v>4</v>
      </c>
      <c r="C17">
        <v>4</v>
      </c>
      <c r="D17">
        <v>3.64</v>
      </c>
      <c r="F17">
        <v>3.13</v>
      </c>
      <c r="G17">
        <v>3.38</v>
      </c>
      <c r="H17">
        <v>3.13</v>
      </c>
      <c r="I17">
        <v>3.29</v>
      </c>
      <c r="J17">
        <v>3.21</v>
      </c>
      <c r="K17">
        <v>3.07</v>
      </c>
      <c r="L17">
        <f t="shared" si="0"/>
        <v>3.8800000000000003</v>
      </c>
      <c r="M17">
        <v>3</v>
      </c>
      <c r="N17" s="2">
        <f t="shared" si="1"/>
        <v>3.19</v>
      </c>
      <c r="O17" s="2">
        <f t="shared" si="2"/>
        <v>3.2133333333333334</v>
      </c>
      <c r="P17">
        <v>3.61</v>
      </c>
      <c r="Q17">
        <v>3.23</v>
      </c>
      <c r="R17">
        <v>3.67</v>
      </c>
      <c r="S17">
        <v>3.1</v>
      </c>
      <c r="T17">
        <v>3.19</v>
      </c>
      <c r="U17" s="2">
        <f t="shared" si="3"/>
        <v>3.8200000000000003</v>
      </c>
      <c r="V17">
        <v>3.92</v>
      </c>
      <c r="W17">
        <v>4</v>
      </c>
      <c r="X17">
        <v>3.54</v>
      </c>
      <c r="Y17" s="2">
        <f t="shared" si="4"/>
        <v>3.3903333333333334</v>
      </c>
      <c r="Z17" s="2">
        <f>SUMPRODUCT(L17:U17,L2:U2/SUM(Weights))</f>
        <v>3.3699000000000003</v>
      </c>
      <c r="AA17" s="2" t="s">
        <v>0</v>
      </c>
      <c r="AB17" s="11"/>
      <c r="AC17" s="11"/>
      <c r="AD17" s="11"/>
      <c r="AE17" s="11"/>
      <c r="AF17" s="11"/>
      <c r="AG17" s="11"/>
      <c r="AH17" s="11"/>
      <c r="AI17" s="12"/>
      <c r="AJ17" s="13"/>
      <c r="AK17" s="13"/>
      <c r="AL17" s="11"/>
      <c r="AM17" s="16"/>
      <c r="AN17" s="16"/>
      <c r="AO17" s="16"/>
    </row>
    <row r="18" spans="2:41" x14ac:dyDescent="0.3">
      <c r="B18">
        <v>3.93</v>
      </c>
      <c r="C18">
        <v>3.86</v>
      </c>
      <c r="F18">
        <v>3.25</v>
      </c>
      <c r="G18">
        <v>3.63</v>
      </c>
      <c r="H18">
        <v>3.63</v>
      </c>
      <c r="I18">
        <v>3</v>
      </c>
      <c r="J18">
        <v>3.64</v>
      </c>
      <c r="K18">
        <v>3.79</v>
      </c>
      <c r="L18">
        <f t="shared" si="0"/>
        <v>3.895</v>
      </c>
      <c r="M18">
        <v>3.5</v>
      </c>
      <c r="N18" s="2">
        <f t="shared" si="1"/>
        <v>3.4766666666666666</v>
      </c>
      <c r="O18" s="2">
        <f t="shared" si="2"/>
        <v>3.5033333333333334</v>
      </c>
      <c r="P18">
        <v>3.77</v>
      </c>
      <c r="Q18">
        <v>3.64</v>
      </c>
      <c r="R18">
        <v>3.5</v>
      </c>
      <c r="S18">
        <v>3.3</v>
      </c>
      <c r="T18">
        <v>3.31</v>
      </c>
      <c r="U18" s="2">
        <f t="shared" si="3"/>
        <v>3.8966666666666665</v>
      </c>
      <c r="V18">
        <v>3.92</v>
      </c>
      <c r="W18">
        <v>3.85</v>
      </c>
      <c r="X18">
        <v>3.92</v>
      </c>
      <c r="Y18" s="2">
        <f t="shared" si="4"/>
        <v>3.5791666666666666</v>
      </c>
      <c r="Z18" s="2">
        <f>SUMPRODUCT(L18:U18,L2:U2/SUM(Weights))</f>
        <v>3.5570999999999997</v>
      </c>
      <c r="AA18" s="2" t="s">
        <v>1</v>
      </c>
      <c r="AB18" s="11"/>
      <c r="AC18" s="11"/>
      <c r="AD18" s="11"/>
      <c r="AE18" s="11"/>
      <c r="AF18" s="11"/>
      <c r="AG18" s="11"/>
      <c r="AH18" s="11"/>
      <c r="AI18" s="12"/>
      <c r="AJ18" s="13"/>
      <c r="AK18" s="13"/>
      <c r="AL18" s="11"/>
      <c r="AM18" s="16"/>
      <c r="AN18" s="16"/>
      <c r="AO18" s="16"/>
    </row>
    <row r="19" spans="2:41" ht="17.25" customHeight="1" x14ac:dyDescent="0.3">
      <c r="B19">
        <v>3</v>
      </c>
      <c r="C19">
        <v>3</v>
      </c>
      <c r="D19">
        <v>3</v>
      </c>
      <c r="F19">
        <v>3.25</v>
      </c>
      <c r="G19">
        <v>3.25</v>
      </c>
      <c r="H19">
        <v>3.13</v>
      </c>
      <c r="I19">
        <v>3.07</v>
      </c>
      <c r="J19">
        <v>3.21</v>
      </c>
      <c r="K19">
        <v>3.29</v>
      </c>
      <c r="L19">
        <f t="shared" si="0"/>
        <v>3</v>
      </c>
      <c r="M19">
        <v>3.5</v>
      </c>
      <c r="N19" s="2">
        <f t="shared" si="1"/>
        <v>3.19</v>
      </c>
      <c r="O19" s="2">
        <f t="shared" si="2"/>
        <v>3.2099999999999995</v>
      </c>
      <c r="P19">
        <v>3.14</v>
      </c>
      <c r="Q19">
        <v>3.23</v>
      </c>
      <c r="R19">
        <v>3.7</v>
      </c>
      <c r="S19" s="4">
        <v>3</v>
      </c>
      <c r="T19">
        <v>3.33</v>
      </c>
      <c r="U19" s="2">
        <f t="shared" si="3"/>
        <v>3.0266666666666668</v>
      </c>
      <c r="V19">
        <v>3</v>
      </c>
      <c r="W19">
        <v>3</v>
      </c>
      <c r="X19">
        <v>3.08</v>
      </c>
      <c r="Y19" s="2">
        <f t="shared" si="4"/>
        <v>3.2326666666666659</v>
      </c>
      <c r="Z19" s="2">
        <f>SUMPRODUCT(L19:U19,L2:U2/SUM(Weights))</f>
        <v>3.3267000000000007</v>
      </c>
      <c r="AA19" s="2" t="s">
        <v>0</v>
      </c>
      <c r="AB19" s="11"/>
      <c r="AC19" s="11"/>
      <c r="AD19" s="11"/>
      <c r="AE19" s="11"/>
      <c r="AF19" s="11"/>
      <c r="AG19" s="11"/>
      <c r="AH19" s="11"/>
      <c r="AI19" s="12"/>
      <c r="AJ19" s="13"/>
      <c r="AK19" s="13"/>
      <c r="AL19" s="11"/>
      <c r="AM19" s="16"/>
      <c r="AN19" s="16"/>
      <c r="AO19" s="16"/>
    </row>
    <row r="20" spans="2:41" x14ac:dyDescent="0.3">
      <c r="B20">
        <v>3.14</v>
      </c>
      <c r="C20">
        <v>4</v>
      </c>
      <c r="F20">
        <v>3.5</v>
      </c>
      <c r="G20">
        <v>3.38</v>
      </c>
      <c r="H20">
        <v>3.5</v>
      </c>
      <c r="I20">
        <v>3.57</v>
      </c>
      <c r="J20" s="4">
        <v>3.43</v>
      </c>
      <c r="K20">
        <v>3.5</v>
      </c>
      <c r="L20">
        <f t="shared" si="0"/>
        <v>3.5700000000000003</v>
      </c>
      <c r="M20">
        <v>3.5</v>
      </c>
      <c r="N20" s="2">
        <f t="shared" si="1"/>
        <v>3.5</v>
      </c>
      <c r="O20" s="2">
        <f t="shared" si="2"/>
        <v>3.4599999999999995</v>
      </c>
      <c r="P20">
        <v>4</v>
      </c>
      <c r="Q20">
        <v>3.36</v>
      </c>
      <c r="R20">
        <v>3.33</v>
      </c>
      <c r="S20">
        <v>3.1</v>
      </c>
      <c r="T20">
        <v>3.14</v>
      </c>
      <c r="U20" s="2">
        <f>AVERAGE(V20:X20)</f>
        <v>3.7666666666666671</v>
      </c>
      <c r="V20">
        <v>3.38</v>
      </c>
      <c r="W20">
        <v>3.92</v>
      </c>
      <c r="X20">
        <v>4</v>
      </c>
      <c r="Y20" s="2">
        <f t="shared" si="4"/>
        <v>3.4726666666666666</v>
      </c>
      <c r="Z20" s="2">
        <f>SUMPRODUCT(L20:U20,L2:U2/SUM(Weights))</f>
        <v>3.4858000000000002</v>
      </c>
      <c r="AA20" s="2" t="s">
        <v>1</v>
      </c>
      <c r="AB20" s="11"/>
      <c r="AC20" s="11"/>
      <c r="AD20" s="11"/>
      <c r="AE20" s="11"/>
      <c r="AF20" s="11"/>
      <c r="AG20" s="11"/>
      <c r="AH20" s="11"/>
      <c r="AI20" s="12"/>
      <c r="AJ20" s="13"/>
      <c r="AK20" s="13"/>
      <c r="AL20" s="11"/>
      <c r="AM20" s="16"/>
      <c r="AN20" s="16"/>
      <c r="AO20" s="16"/>
    </row>
    <row r="21" spans="2:41" x14ac:dyDescent="0.3">
      <c r="N21" s="2"/>
      <c r="O21" s="2"/>
      <c r="U21" s="2"/>
      <c r="Y21" s="17"/>
      <c r="Z21" s="17"/>
      <c r="AA21" s="2"/>
      <c r="AB21" s="11"/>
      <c r="AC21" s="11"/>
      <c r="AD21" s="11"/>
      <c r="AE21" s="11"/>
      <c r="AF21" s="11"/>
      <c r="AG21" s="11"/>
      <c r="AH21" s="11"/>
      <c r="AI21" s="12"/>
      <c r="AJ21" s="13"/>
      <c r="AK21" s="13"/>
      <c r="AL21" s="11"/>
      <c r="AM21" s="16"/>
      <c r="AN21" s="16"/>
      <c r="AO21" s="16"/>
    </row>
    <row r="22" spans="2:41" ht="15.75" customHeight="1" x14ac:dyDescent="0.3">
      <c r="N22" s="2"/>
      <c r="O22" s="2"/>
      <c r="U22" s="17"/>
      <c r="Y22" s="17"/>
      <c r="Z22" s="17"/>
      <c r="AA22" s="2"/>
      <c r="AB22" s="11"/>
      <c r="AC22" s="11"/>
      <c r="AD22" s="11"/>
      <c r="AE22" s="11"/>
      <c r="AF22" s="11"/>
      <c r="AG22" s="11"/>
      <c r="AH22" s="11"/>
      <c r="AI22" s="12"/>
      <c r="AJ22" s="13"/>
      <c r="AK22" s="13"/>
      <c r="AL22" s="11"/>
      <c r="AM22" s="16"/>
      <c r="AN22" s="16"/>
      <c r="AO22" s="16"/>
    </row>
    <row r="23" spans="2:41" x14ac:dyDescent="0.3">
      <c r="N23" s="2"/>
      <c r="Y23" s="17"/>
      <c r="Z23" s="17"/>
      <c r="AA23" s="2"/>
      <c r="AB23" s="11"/>
      <c r="AC23" s="11"/>
      <c r="AD23" s="11"/>
      <c r="AE23" s="11"/>
      <c r="AF23" s="11"/>
      <c r="AG23" s="11"/>
      <c r="AH23" s="11"/>
      <c r="AI23" s="12"/>
      <c r="AJ23" s="13"/>
      <c r="AK23" s="13"/>
      <c r="AL23" s="11"/>
      <c r="AM23" s="16"/>
      <c r="AN23" s="16"/>
      <c r="AO23" s="16"/>
    </row>
    <row r="24" spans="2:41" x14ac:dyDescent="0.3">
      <c r="N24" s="2"/>
      <c r="O24" s="2"/>
      <c r="U24" s="17"/>
      <c r="W24" s="10"/>
      <c r="Y24" s="17"/>
      <c r="Z24" s="17"/>
      <c r="AA24" s="2"/>
      <c r="AB24" s="11"/>
      <c r="AC24" s="11"/>
      <c r="AD24" s="11"/>
      <c r="AE24" s="11"/>
      <c r="AF24" s="11"/>
      <c r="AG24" s="11"/>
      <c r="AH24" s="11"/>
      <c r="AI24" s="12"/>
      <c r="AJ24" s="13"/>
      <c r="AK24" s="13"/>
      <c r="AL24" s="11"/>
      <c r="AM24" s="16"/>
      <c r="AN24" s="16"/>
      <c r="AO24" s="16"/>
    </row>
    <row r="25" spans="2:41" x14ac:dyDescent="0.3">
      <c r="N25" s="2"/>
      <c r="O25" s="2"/>
      <c r="U25" s="2"/>
      <c r="Y25" s="2"/>
      <c r="AA25" s="2"/>
      <c r="AB25" s="11"/>
      <c r="AC25" s="11"/>
      <c r="AD25" s="11"/>
      <c r="AE25" s="11"/>
      <c r="AF25" s="11"/>
      <c r="AG25" s="11"/>
      <c r="AH25" s="11"/>
      <c r="AI25" s="12"/>
      <c r="AJ25" s="13"/>
      <c r="AK25" s="13"/>
      <c r="AL25" s="11"/>
      <c r="AM25" s="16"/>
      <c r="AN25" s="16"/>
      <c r="AO25" s="16"/>
    </row>
    <row r="26" spans="2:41" x14ac:dyDescent="0.3">
      <c r="N26" s="2"/>
      <c r="O26" s="2"/>
      <c r="U26" s="2"/>
      <c r="Y26" s="2"/>
      <c r="AA26" s="2"/>
      <c r="AB26" s="11"/>
      <c r="AC26" s="11"/>
      <c r="AD26" s="11"/>
      <c r="AE26" s="11"/>
      <c r="AF26" s="11"/>
      <c r="AG26" s="11"/>
      <c r="AH26" s="11"/>
      <c r="AI26" s="12"/>
      <c r="AJ26" s="13"/>
      <c r="AK26" s="13"/>
      <c r="AL26" s="11"/>
      <c r="AM26" s="16"/>
      <c r="AN26" s="16"/>
      <c r="AO26" s="16"/>
    </row>
    <row r="27" spans="2:41" x14ac:dyDescent="0.3">
      <c r="N27" s="2"/>
      <c r="O27" s="2"/>
      <c r="Y27" s="2"/>
      <c r="AA27" s="2"/>
      <c r="AB27" s="11"/>
      <c r="AC27" s="11"/>
      <c r="AD27" s="11"/>
      <c r="AE27" s="11"/>
      <c r="AF27" s="11"/>
      <c r="AG27" s="11"/>
      <c r="AH27" s="11"/>
      <c r="AI27" s="12"/>
      <c r="AJ27" s="13"/>
      <c r="AK27" s="13"/>
      <c r="AL27" s="11"/>
      <c r="AM27" s="16"/>
      <c r="AN27" s="16"/>
      <c r="AO27" s="16"/>
    </row>
    <row r="28" spans="2:41" x14ac:dyDescent="0.3">
      <c r="Z28" s="10"/>
      <c r="AA28" s="1"/>
      <c r="AB28" s="11"/>
      <c r="AC28" s="11"/>
      <c r="AD28" s="11"/>
      <c r="AE28" s="11"/>
      <c r="AF28" s="11"/>
      <c r="AG28" s="11"/>
      <c r="AH28" s="11"/>
      <c r="AI28" s="12"/>
      <c r="AJ28" s="12"/>
      <c r="AK28" s="12"/>
      <c r="AL28" s="11"/>
      <c r="AM28" s="16"/>
      <c r="AN28" s="16"/>
      <c r="AO28" s="16"/>
    </row>
    <row r="29" spans="2:41" x14ac:dyDescent="0.3">
      <c r="Z29" s="10"/>
      <c r="AA29" s="1"/>
      <c r="AB29" s="11"/>
      <c r="AC29" s="11"/>
      <c r="AD29" s="11"/>
      <c r="AE29" s="11"/>
      <c r="AF29" s="11"/>
      <c r="AG29" s="11"/>
      <c r="AH29" s="11"/>
      <c r="AI29" s="12"/>
      <c r="AJ29" s="12"/>
      <c r="AK29" s="12"/>
      <c r="AL29" s="11"/>
      <c r="AM29" s="16"/>
      <c r="AN29" s="16"/>
      <c r="AO29" s="16"/>
    </row>
    <row r="30" spans="2:41" x14ac:dyDescent="0.3">
      <c r="AA30" s="1"/>
      <c r="AB30" s="11"/>
      <c r="AC30" s="11"/>
      <c r="AD30" s="11"/>
      <c r="AE30" s="11"/>
      <c r="AF30" s="11"/>
      <c r="AG30" s="11"/>
      <c r="AH30" s="11"/>
      <c r="AI30" s="12"/>
      <c r="AJ30" s="12"/>
      <c r="AK30" s="12"/>
      <c r="AL30" s="16"/>
      <c r="AM30" s="16"/>
      <c r="AN30" s="16"/>
      <c r="AO30" s="16"/>
    </row>
    <row r="31" spans="2:41" x14ac:dyDescent="0.3">
      <c r="AB31" s="11"/>
      <c r="AC31" s="11"/>
      <c r="AD31" s="11"/>
      <c r="AE31" s="11"/>
      <c r="AF31" s="11"/>
      <c r="AG31" s="11"/>
      <c r="AH31" s="11"/>
      <c r="AI31" s="12"/>
      <c r="AJ31" s="12"/>
      <c r="AK31" s="12"/>
      <c r="AL31" s="16"/>
      <c r="AM31" s="16"/>
      <c r="AN31" s="16"/>
      <c r="AO31" s="16"/>
    </row>
    <row r="32" spans="2:41" x14ac:dyDescent="0.3">
      <c r="AB32" s="11"/>
      <c r="AC32" s="11"/>
      <c r="AD32" s="11"/>
      <c r="AE32" s="11"/>
      <c r="AF32" s="11"/>
      <c r="AG32" s="11"/>
      <c r="AH32" s="11"/>
      <c r="AI32" s="12"/>
      <c r="AJ32" s="12"/>
      <c r="AK32" s="12"/>
      <c r="AL32" s="16"/>
      <c r="AM32" s="16"/>
      <c r="AN32" s="16"/>
      <c r="AO32" s="16"/>
    </row>
    <row r="33" spans="28:41" x14ac:dyDescent="0.3">
      <c r="AB33" s="11"/>
      <c r="AC33" s="11"/>
      <c r="AD33" s="11"/>
      <c r="AE33" s="11"/>
      <c r="AF33" s="11"/>
      <c r="AG33" s="11"/>
      <c r="AH33" s="11"/>
      <c r="AI33" s="12"/>
      <c r="AJ33" s="12"/>
      <c r="AK33" s="12"/>
      <c r="AL33" s="16"/>
      <c r="AM33" s="16"/>
      <c r="AN33" s="16"/>
      <c r="AO33" s="16"/>
    </row>
    <row r="34" spans="28:41" x14ac:dyDescent="0.3">
      <c r="AB34" s="11"/>
      <c r="AC34" s="11"/>
      <c r="AD34" s="11"/>
      <c r="AE34" s="11"/>
      <c r="AF34" s="11"/>
      <c r="AG34" s="11"/>
      <c r="AH34" s="11"/>
      <c r="AI34" s="12"/>
      <c r="AJ34" s="12"/>
      <c r="AK34" s="12"/>
      <c r="AL34" s="16"/>
      <c r="AM34" s="16"/>
      <c r="AN34" s="16"/>
      <c r="AO34" s="16"/>
    </row>
    <row r="35" spans="28:41" x14ac:dyDescent="0.3">
      <c r="AB35" s="11"/>
      <c r="AC35" s="11"/>
      <c r="AD35" s="11"/>
      <c r="AE35" s="11"/>
      <c r="AF35" s="11"/>
      <c r="AG35" s="11"/>
      <c r="AH35" s="11"/>
      <c r="AI35" s="12"/>
      <c r="AJ35" s="12"/>
      <c r="AK35" s="12"/>
      <c r="AL35" s="16"/>
      <c r="AM35" s="16"/>
      <c r="AN35" s="16"/>
      <c r="AO35" s="16"/>
    </row>
    <row r="36" spans="28:41" x14ac:dyDescent="0.3">
      <c r="AB36" s="11"/>
      <c r="AC36" s="11"/>
      <c r="AD36" s="11"/>
      <c r="AE36" s="11"/>
      <c r="AF36" s="11"/>
      <c r="AG36" s="11"/>
      <c r="AH36" s="11"/>
      <c r="AI36" s="12"/>
      <c r="AJ36" s="12"/>
      <c r="AK36" s="12"/>
      <c r="AL36" s="16"/>
      <c r="AM36" s="16"/>
      <c r="AN36" s="16"/>
      <c r="AO36" s="16"/>
    </row>
    <row r="37" spans="28:41" x14ac:dyDescent="0.3">
      <c r="AB37" s="11"/>
      <c r="AC37" s="11"/>
      <c r="AD37" s="11"/>
      <c r="AE37" s="11"/>
      <c r="AF37" s="11"/>
      <c r="AG37" s="11"/>
      <c r="AH37" s="11"/>
      <c r="AI37" s="12"/>
      <c r="AJ37" s="12"/>
      <c r="AK37" s="12"/>
      <c r="AL37" s="16"/>
      <c r="AM37" s="16"/>
      <c r="AN37" s="16"/>
      <c r="AO37" s="16"/>
    </row>
    <row r="38" spans="28:41" x14ac:dyDescent="0.3">
      <c r="AB38" s="11"/>
      <c r="AC38" s="11"/>
      <c r="AD38" s="11"/>
      <c r="AE38" s="11"/>
      <c r="AF38" s="11"/>
      <c r="AG38" s="11"/>
      <c r="AH38" s="11"/>
      <c r="AI38" s="12"/>
      <c r="AJ38" s="12"/>
      <c r="AK38" s="12"/>
      <c r="AL38" s="16"/>
      <c r="AM38" s="16"/>
      <c r="AN38" s="16"/>
      <c r="AO38" s="16"/>
    </row>
    <row r="39" spans="28:41" x14ac:dyDescent="0.3">
      <c r="AB39" s="11"/>
      <c r="AC39" s="11"/>
      <c r="AD39" s="11"/>
      <c r="AE39" s="11"/>
      <c r="AF39" s="11"/>
      <c r="AG39" s="11"/>
      <c r="AH39" s="11"/>
      <c r="AI39" s="12"/>
      <c r="AJ39" s="12"/>
      <c r="AK39" s="12"/>
      <c r="AL39" s="16"/>
      <c r="AM39" s="16"/>
      <c r="AN39" s="16"/>
      <c r="AO39" s="16"/>
    </row>
    <row r="40" spans="28:41" x14ac:dyDescent="0.3">
      <c r="AB40" s="11"/>
      <c r="AC40" s="11"/>
      <c r="AD40" s="11"/>
      <c r="AE40" s="11"/>
      <c r="AF40" s="11"/>
      <c r="AG40" s="11"/>
      <c r="AH40" s="11"/>
      <c r="AI40" s="12"/>
      <c r="AJ40" s="12"/>
      <c r="AK40" s="12"/>
      <c r="AL40" s="16"/>
      <c r="AM40" s="16"/>
      <c r="AN40" s="16"/>
      <c r="AO40" s="16"/>
    </row>
    <row r="41" spans="28:41" x14ac:dyDescent="0.3">
      <c r="AB41" s="11"/>
      <c r="AC41" s="11"/>
      <c r="AD41" s="11"/>
      <c r="AE41" s="11"/>
      <c r="AF41" s="11"/>
      <c r="AG41" s="11"/>
      <c r="AH41" s="11"/>
      <c r="AI41" s="12"/>
      <c r="AJ41" s="12"/>
      <c r="AK41" s="12"/>
      <c r="AL41" s="16"/>
      <c r="AM41" s="16"/>
      <c r="AN41" s="16"/>
      <c r="AO41" s="1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42C33-0A5F-4DFF-8CE0-0DFF90555EB4}">
  <dimension ref="A1:AI30"/>
  <sheetViews>
    <sheetView workbookViewId="0">
      <pane xSplit="1" topLeftCell="V1" activePane="topRight" state="frozen"/>
      <selection pane="topRight" activeCell="AC7" sqref="AC7"/>
    </sheetView>
  </sheetViews>
  <sheetFormatPr defaultRowHeight="14.4" x14ac:dyDescent="0.3"/>
  <cols>
    <col min="1" max="1" width="22.44140625" customWidth="1"/>
    <col min="6" max="13" width="9.33203125" bestFit="1" customWidth="1"/>
    <col min="14" max="14" width="11.33203125" customWidth="1"/>
    <col min="15" max="15" width="10.109375" customWidth="1"/>
    <col min="16" max="21" width="9.33203125" bestFit="1" customWidth="1"/>
    <col min="25" max="25" width="17.5546875" customWidth="1"/>
    <col min="27" max="27" width="9" customWidth="1"/>
    <col min="28" max="28" width="9.5546875" style="1" customWidth="1"/>
    <col min="29" max="29" width="10.109375" style="1" customWidth="1"/>
    <col min="30" max="30" width="4.44140625" style="1" customWidth="1"/>
    <col min="31" max="31" width="9.33203125" style="1" customWidth="1"/>
    <col min="32" max="32" width="4.44140625" style="1" customWidth="1"/>
    <col min="33" max="33" width="9.5546875" style="1" customWidth="1"/>
    <col min="34" max="34" width="4.44140625" style="4" customWidth="1"/>
  </cols>
  <sheetData>
    <row r="1" spans="1:35" x14ac:dyDescent="0.3">
      <c r="A1" t="s">
        <v>30</v>
      </c>
      <c r="B1" t="s">
        <v>29</v>
      </c>
      <c r="C1" t="s">
        <v>28</v>
      </c>
      <c r="D1" t="s">
        <v>27</v>
      </c>
      <c r="E1" t="s">
        <v>26</v>
      </c>
      <c r="F1" t="s">
        <v>25</v>
      </c>
      <c r="G1" t="s">
        <v>24</v>
      </c>
      <c r="H1" t="s">
        <v>23</v>
      </c>
      <c r="I1" t="s">
        <v>22</v>
      </c>
      <c r="J1" t="s">
        <v>21</v>
      </c>
      <c r="K1" t="s">
        <v>20</v>
      </c>
      <c r="L1" t="s">
        <v>19</v>
      </c>
      <c r="M1" t="s">
        <v>18</v>
      </c>
      <c r="N1" t="s">
        <v>17</v>
      </c>
      <c r="O1" t="s">
        <v>16</v>
      </c>
      <c r="P1" t="s">
        <v>15</v>
      </c>
      <c r="Q1" t="s">
        <v>14</v>
      </c>
      <c r="R1" t="s">
        <v>13</v>
      </c>
      <c r="S1" t="s">
        <v>12</v>
      </c>
      <c r="T1" t="s">
        <v>31</v>
      </c>
      <c r="U1" t="s">
        <v>10</v>
      </c>
      <c r="V1" t="s">
        <v>9</v>
      </c>
      <c r="W1" t="s">
        <v>8</v>
      </c>
      <c r="X1" t="s">
        <v>7</v>
      </c>
      <c r="Y1" t="s">
        <v>6</v>
      </c>
      <c r="Z1" t="s">
        <v>5</v>
      </c>
    </row>
    <row r="2" spans="1:35" s="1" customFormat="1" ht="14.25" customHeight="1" x14ac:dyDescent="0.3">
      <c r="A2" s="1" t="s">
        <v>4</v>
      </c>
      <c r="L2" s="1">
        <v>0.02</v>
      </c>
      <c r="M2" s="1">
        <v>0.1</v>
      </c>
      <c r="N2" s="1">
        <v>0.15</v>
      </c>
      <c r="O2" s="1">
        <v>0.09</v>
      </c>
      <c r="P2" s="1">
        <v>0.15</v>
      </c>
      <c r="Q2" s="1">
        <v>0.15</v>
      </c>
      <c r="R2" s="1">
        <v>0.2</v>
      </c>
      <c r="S2" s="1">
        <v>0.01</v>
      </c>
      <c r="T2" s="1">
        <v>0.1</v>
      </c>
      <c r="U2" s="1">
        <v>0.03</v>
      </c>
      <c r="Y2" s="1">
        <f>SUM(L2:U2)</f>
        <v>1</v>
      </c>
      <c r="AH2" s="8"/>
    </row>
    <row r="3" spans="1:35" x14ac:dyDescent="0.3">
      <c r="B3">
        <v>3</v>
      </c>
      <c r="C3">
        <v>3.29</v>
      </c>
      <c r="F3">
        <v>3</v>
      </c>
      <c r="G3">
        <v>3.13</v>
      </c>
      <c r="H3">
        <v>3.88</v>
      </c>
      <c r="I3">
        <v>3.36</v>
      </c>
      <c r="J3">
        <v>3.43</v>
      </c>
      <c r="K3">
        <v>3.71</v>
      </c>
      <c r="L3">
        <f t="shared" ref="L3:L27" si="0">AVERAGE(B3:E3)</f>
        <v>3.145</v>
      </c>
      <c r="M3">
        <v>3.75</v>
      </c>
      <c r="N3" s="2">
        <f t="shared" ref="N3:N27" si="1">AVERAGE(I3:K3)</f>
        <v>3.5</v>
      </c>
      <c r="O3" s="2">
        <f t="shared" ref="O3:O27" si="2">AVERAGE(F3:H3)</f>
        <v>3.3366666666666664</v>
      </c>
      <c r="P3">
        <v>3.5</v>
      </c>
      <c r="Q3">
        <v>3.73</v>
      </c>
      <c r="R3">
        <v>3.8</v>
      </c>
      <c r="S3">
        <v>3.1</v>
      </c>
      <c r="T3">
        <v>3.9</v>
      </c>
      <c r="U3" s="2">
        <f t="shared" ref="U3:U27" si="3">AVERAGE(V3:X3)</f>
        <v>3.3066666666666666</v>
      </c>
      <c r="V3">
        <v>2.92</v>
      </c>
      <c r="W3">
        <v>3.31</v>
      </c>
      <c r="X3">
        <v>3.69</v>
      </c>
      <c r="Y3" s="2">
        <f t="shared" ref="Y3:Y27" si="4">AVERAGE(L3:U3)</f>
        <v>3.5068333333333337</v>
      </c>
      <c r="Z3" s="2">
        <f>SUMPRODUCT(L3:U3,L2:U2/SUM(Weights))</f>
        <v>3.6279000000000008</v>
      </c>
      <c r="AA3" s="2" t="s">
        <v>1</v>
      </c>
      <c r="AB3" t="s">
        <v>2</v>
      </c>
      <c r="AI3" s="1"/>
    </row>
    <row r="4" spans="1:35" x14ac:dyDescent="0.3">
      <c r="B4">
        <v>3.36</v>
      </c>
      <c r="C4">
        <v>4</v>
      </c>
      <c r="F4">
        <v>4</v>
      </c>
      <c r="G4">
        <v>3.38</v>
      </c>
      <c r="H4">
        <v>3.75</v>
      </c>
      <c r="I4">
        <v>3.93</v>
      </c>
      <c r="J4">
        <v>4</v>
      </c>
      <c r="K4">
        <v>4</v>
      </c>
      <c r="L4">
        <f t="shared" si="0"/>
        <v>3.6799999999999997</v>
      </c>
      <c r="M4">
        <v>4</v>
      </c>
      <c r="N4" s="2">
        <f t="shared" si="1"/>
        <v>3.9766666666666666</v>
      </c>
      <c r="O4" s="2">
        <f t="shared" si="2"/>
        <v>3.7099999999999995</v>
      </c>
      <c r="P4">
        <v>4</v>
      </c>
      <c r="Q4">
        <v>4</v>
      </c>
      <c r="R4">
        <v>3.8</v>
      </c>
      <c r="S4">
        <v>3.4</v>
      </c>
      <c r="T4">
        <v>3.4</v>
      </c>
      <c r="U4" s="2">
        <f t="shared" si="3"/>
        <v>3.59</v>
      </c>
      <c r="V4">
        <v>3</v>
      </c>
      <c r="W4">
        <v>3.77</v>
      </c>
      <c r="X4">
        <v>4</v>
      </c>
      <c r="Y4" s="2">
        <f t="shared" si="4"/>
        <v>3.7556666666666674</v>
      </c>
      <c r="Z4" s="2">
        <f>SUMPRODUCT(L4:U4,L2:U2/SUM(Weights))</f>
        <v>3.8456999999999995</v>
      </c>
      <c r="AA4" s="2" t="s">
        <v>32</v>
      </c>
      <c r="AB4" t="s">
        <v>44</v>
      </c>
      <c r="AI4" s="1"/>
    </row>
    <row r="5" spans="1:35" x14ac:dyDescent="0.3">
      <c r="B5">
        <v>3.36</v>
      </c>
      <c r="C5">
        <v>4</v>
      </c>
      <c r="F5">
        <v>3.13</v>
      </c>
      <c r="G5">
        <v>3.75</v>
      </c>
      <c r="H5">
        <v>3.5</v>
      </c>
      <c r="I5">
        <v>3.57</v>
      </c>
      <c r="J5">
        <v>3.93</v>
      </c>
      <c r="K5">
        <v>4</v>
      </c>
      <c r="L5">
        <f t="shared" si="0"/>
        <v>3.6799999999999997</v>
      </c>
      <c r="M5">
        <v>3.75</v>
      </c>
      <c r="N5" s="2">
        <f t="shared" si="1"/>
        <v>3.8333333333333335</v>
      </c>
      <c r="O5" s="2">
        <f t="shared" si="2"/>
        <v>3.4599999999999995</v>
      </c>
      <c r="P5">
        <v>3.95</v>
      </c>
      <c r="Q5">
        <v>3.95</v>
      </c>
      <c r="R5">
        <v>3.7</v>
      </c>
      <c r="S5">
        <v>3.7</v>
      </c>
      <c r="T5">
        <v>3.4</v>
      </c>
      <c r="U5" s="2">
        <f t="shared" si="3"/>
        <v>3.6666666666666665</v>
      </c>
      <c r="V5">
        <v>3.38</v>
      </c>
      <c r="W5">
        <v>3.62</v>
      </c>
      <c r="X5">
        <v>4</v>
      </c>
      <c r="Y5" s="2">
        <f t="shared" si="4"/>
        <v>3.7089999999999996</v>
      </c>
      <c r="Z5" s="2">
        <f>SUMPRODUCT(L5:U5,L2:U2/SUM(Weights))</f>
        <v>3.7469999999999999</v>
      </c>
      <c r="AA5" s="2" t="s">
        <v>1</v>
      </c>
      <c r="AB5" t="s">
        <v>42</v>
      </c>
      <c r="AI5" s="1"/>
    </row>
    <row r="6" spans="1:35" x14ac:dyDescent="0.3">
      <c r="B6">
        <v>3.57</v>
      </c>
      <c r="C6">
        <v>3</v>
      </c>
      <c r="F6">
        <v>3.5</v>
      </c>
      <c r="G6">
        <v>3.75</v>
      </c>
      <c r="H6">
        <v>3</v>
      </c>
      <c r="I6">
        <v>3.07</v>
      </c>
      <c r="J6">
        <v>3</v>
      </c>
      <c r="K6">
        <v>3.64</v>
      </c>
      <c r="L6">
        <f t="shared" si="0"/>
        <v>3.2850000000000001</v>
      </c>
      <c r="M6">
        <v>4</v>
      </c>
      <c r="N6" s="2">
        <f t="shared" si="1"/>
        <v>3.2366666666666668</v>
      </c>
      <c r="O6" s="2">
        <f t="shared" si="2"/>
        <v>3.4166666666666665</v>
      </c>
      <c r="P6">
        <v>3.55</v>
      </c>
      <c r="Q6">
        <v>3.36</v>
      </c>
      <c r="R6">
        <v>3.17</v>
      </c>
      <c r="S6">
        <v>2.8</v>
      </c>
      <c r="T6">
        <v>3.4</v>
      </c>
      <c r="U6" s="2">
        <f t="shared" si="3"/>
        <v>3.2266666666666666</v>
      </c>
      <c r="V6">
        <v>2.86</v>
      </c>
      <c r="W6">
        <v>3.32</v>
      </c>
      <c r="X6">
        <v>3.5</v>
      </c>
      <c r="Y6" s="2">
        <f t="shared" si="4"/>
        <v>3.3444999999999991</v>
      </c>
      <c r="Z6" s="2">
        <f>SUMPRODUCT(L6:U6,L2:U2/SUM(Weights))</f>
        <v>3.3940000000000001</v>
      </c>
      <c r="AA6" s="2" t="s">
        <v>0</v>
      </c>
      <c r="AI6" s="1"/>
    </row>
    <row r="7" spans="1:35" x14ac:dyDescent="0.3">
      <c r="B7">
        <v>3.57</v>
      </c>
      <c r="C7">
        <v>3.71</v>
      </c>
      <c r="F7">
        <v>3.5</v>
      </c>
      <c r="G7">
        <v>3.38</v>
      </c>
      <c r="H7">
        <v>3.63</v>
      </c>
      <c r="I7">
        <v>3.57</v>
      </c>
      <c r="J7">
        <v>3.43</v>
      </c>
      <c r="K7">
        <v>3.29</v>
      </c>
      <c r="L7">
        <f t="shared" si="0"/>
        <v>3.6399999999999997</v>
      </c>
      <c r="M7">
        <v>3.5</v>
      </c>
      <c r="N7" s="2">
        <f t="shared" si="1"/>
        <v>3.4299999999999997</v>
      </c>
      <c r="O7" s="2">
        <f t="shared" si="2"/>
        <v>3.5033333333333334</v>
      </c>
      <c r="P7">
        <v>3.73</v>
      </c>
      <c r="Q7">
        <v>3.45</v>
      </c>
      <c r="R7">
        <v>3.7</v>
      </c>
      <c r="S7">
        <v>2.7</v>
      </c>
      <c r="T7">
        <v>3.4</v>
      </c>
      <c r="U7" s="2">
        <f t="shared" si="3"/>
        <v>3.3833333333333333</v>
      </c>
      <c r="V7">
        <v>3.08</v>
      </c>
      <c r="W7">
        <v>3.38</v>
      </c>
      <c r="X7">
        <v>3.69</v>
      </c>
      <c r="Y7" s="2">
        <f t="shared" si="4"/>
        <v>3.4436666666666667</v>
      </c>
      <c r="Z7" s="2">
        <f>SUMPRODUCT(L7:U7,L2:U2/SUM(Weights))</f>
        <v>3.5381000000000005</v>
      </c>
      <c r="AA7" s="2" t="s">
        <v>1</v>
      </c>
      <c r="AI7" s="1"/>
    </row>
    <row r="8" spans="1:35" x14ac:dyDescent="0.3">
      <c r="B8">
        <v>3.07</v>
      </c>
      <c r="C8">
        <v>3.36</v>
      </c>
      <c r="F8">
        <v>3.13</v>
      </c>
      <c r="G8">
        <v>3.38</v>
      </c>
      <c r="H8">
        <v>3.63</v>
      </c>
      <c r="I8">
        <v>3.14</v>
      </c>
      <c r="J8">
        <v>3</v>
      </c>
      <c r="K8">
        <v>3</v>
      </c>
      <c r="L8">
        <f t="shared" si="0"/>
        <v>3.2149999999999999</v>
      </c>
      <c r="M8">
        <v>3</v>
      </c>
      <c r="N8" s="2">
        <f t="shared" si="1"/>
        <v>3.0466666666666669</v>
      </c>
      <c r="O8" s="2">
        <f t="shared" si="2"/>
        <v>3.3800000000000003</v>
      </c>
      <c r="P8">
        <v>3.77</v>
      </c>
      <c r="Q8">
        <v>3.05</v>
      </c>
      <c r="R8">
        <v>3.3</v>
      </c>
      <c r="S8">
        <v>2.7</v>
      </c>
      <c r="T8">
        <v>2.6</v>
      </c>
      <c r="U8" s="2">
        <f t="shared" si="3"/>
        <v>3.2333333333333329</v>
      </c>
      <c r="V8">
        <v>3</v>
      </c>
      <c r="W8">
        <v>3.08</v>
      </c>
      <c r="X8">
        <v>3.62</v>
      </c>
      <c r="Y8" s="2">
        <f t="shared" si="4"/>
        <v>3.1295000000000006</v>
      </c>
      <c r="Z8" s="2">
        <f>SUMPRODUCT(L8:U8,L2:U2/SUM(Weights))</f>
        <v>3.1925000000000003</v>
      </c>
      <c r="AA8" s="2" t="s">
        <v>0</v>
      </c>
      <c r="AI8" s="1"/>
    </row>
    <row r="9" spans="1:35" x14ac:dyDescent="0.3">
      <c r="B9">
        <v>2.79</v>
      </c>
      <c r="C9">
        <v>2.79</v>
      </c>
      <c r="D9">
        <v>3</v>
      </c>
      <c r="E9">
        <v>3</v>
      </c>
      <c r="F9">
        <v>3.88</v>
      </c>
      <c r="G9">
        <v>3.63</v>
      </c>
      <c r="H9">
        <v>3.38</v>
      </c>
      <c r="I9">
        <v>3.43</v>
      </c>
      <c r="J9">
        <v>3.5</v>
      </c>
      <c r="K9">
        <v>3.79</v>
      </c>
      <c r="L9">
        <f t="shared" si="0"/>
        <v>2.895</v>
      </c>
      <c r="M9">
        <v>3.5</v>
      </c>
      <c r="N9" s="2">
        <f t="shared" si="1"/>
        <v>3.5733333333333328</v>
      </c>
      <c r="O9" s="2">
        <f t="shared" si="2"/>
        <v>3.6300000000000003</v>
      </c>
      <c r="P9">
        <v>3</v>
      </c>
      <c r="Q9">
        <v>3.82</v>
      </c>
      <c r="R9">
        <v>3</v>
      </c>
      <c r="S9">
        <v>3</v>
      </c>
      <c r="T9">
        <v>2.9</v>
      </c>
      <c r="U9" s="2">
        <f t="shared" si="3"/>
        <v>3.1266666666666665</v>
      </c>
      <c r="V9">
        <v>3.23</v>
      </c>
      <c r="W9">
        <v>3.15</v>
      </c>
      <c r="X9">
        <v>3</v>
      </c>
      <c r="Y9" s="2">
        <f t="shared" si="4"/>
        <v>3.2444999999999999</v>
      </c>
      <c r="Z9" s="2">
        <f>SUMPRODUCT(L9:U9,L2:U2/SUM(Weights))</f>
        <v>3.3073999999999995</v>
      </c>
      <c r="AA9" s="2" t="s">
        <v>0</v>
      </c>
      <c r="AI9" s="1"/>
    </row>
    <row r="10" spans="1:35" x14ac:dyDescent="0.3">
      <c r="B10">
        <v>3.5</v>
      </c>
      <c r="C10">
        <v>3.64</v>
      </c>
      <c r="F10">
        <v>2.88</v>
      </c>
      <c r="G10">
        <v>3.13</v>
      </c>
      <c r="H10">
        <v>3.38</v>
      </c>
      <c r="I10">
        <v>3.21</v>
      </c>
      <c r="J10">
        <v>3.21</v>
      </c>
      <c r="K10">
        <v>3.29</v>
      </c>
      <c r="L10">
        <f t="shared" si="0"/>
        <v>3.5700000000000003</v>
      </c>
      <c r="M10">
        <v>3.25</v>
      </c>
      <c r="N10" s="2">
        <f t="shared" si="1"/>
        <v>3.2366666666666668</v>
      </c>
      <c r="O10" s="2">
        <f t="shared" si="2"/>
        <v>3.1300000000000003</v>
      </c>
      <c r="P10">
        <v>3.64</v>
      </c>
      <c r="Q10">
        <v>3.14</v>
      </c>
      <c r="R10">
        <v>3</v>
      </c>
      <c r="S10">
        <v>3</v>
      </c>
      <c r="T10">
        <v>2.8</v>
      </c>
      <c r="U10" s="2">
        <f t="shared" si="3"/>
        <v>3.0266666666666668</v>
      </c>
      <c r="V10">
        <v>2.31</v>
      </c>
      <c r="W10">
        <v>3.15</v>
      </c>
      <c r="X10">
        <v>3.62</v>
      </c>
      <c r="Y10" s="2">
        <f t="shared" si="4"/>
        <v>3.1793333333333336</v>
      </c>
      <c r="Z10" s="2">
        <f>SUMPRODUCT(L10:U10,L2:U2/SUM(Weights))</f>
        <v>3.1814</v>
      </c>
      <c r="AA10" s="2" t="s">
        <v>0</v>
      </c>
      <c r="AI10" s="1"/>
    </row>
    <row r="11" spans="1:35" ht="14.25" customHeight="1" x14ac:dyDescent="0.3">
      <c r="B11">
        <v>3.29</v>
      </c>
      <c r="C11">
        <v>3.93</v>
      </c>
      <c r="F11">
        <v>3.5</v>
      </c>
      <c r="G11">
        <v>3.25</v>
      </c>
      <c r="H11">
        <v>3.25</v>
      </c>
      <c r="I11">
        <v>3.36</v>
      </c>
      <c r="J11">
        <v>3.07</v>
      </c>
      <c r="K11">
        <v>3.07</v>
      </c>
      <c r="L11">
        <f t="shared" si="0"/>
        <v>3.6100000000000003</v>
      </c>
      <c r="M11">
        <v>3.75</v>
      </c>
      <c r="N11" s="2">
        <f t="shared" si="1"/>
        <v>3.1666666666666665</v>
      </c>
      <c r="O11" s="2">
        <f t="shared" si="2"/>
        <v>3.3333333333333335</v>
      </c>
      <c r="P11">
        <v>3.18</v>
      </c>
      <c r="Q11">
        <v>3.14</v>
      </c>
      <c r="R11">
        <v>3.33</v>
      </c>
      <c r="S11">
        <v>3.2</v>
      </c>
      <c r="T11">
        <v>3.8</v>
      </c>
      <c r="U11" s="2">
        <f t="shared" si="3"/>
        <v>3.5133333333333332</v>
      </c>
      <c r="V11">
        <v>3.54</v>
      </c>
      <c r="W11">
        <v>3.92</v>
      </c>
      <c r="X11">
        <v>3.08</v>
      </c>
      <c r="Y11" s="2">
        <f t="shared" si="4"/>
        <v>3.4023333333333339</v>
      </c>
      <c r="Z11" s="2">
        <f>SUMPRODUCT(L11:U11,L2:U2/SUM(Weights))</f>
        <v>3.3535999999999997</v>
      </c>
      <c r="AA11" s="2" t="s">
        <v>0</v>
      </c>
      <c r="AI11" s="1"/>
    </row>
    <row r="12" spans="1:35" ht="15.75" customHeight="1" x14ac:dyDescent="0.3">
      <c r="B12">
        <v>2.93</v>
      </c>
      <c r="C12">
        <v>3.86</v>
      </c>
      <c r="F12">
        <v>2.38</v>
      </c>
      <c r="G12">
        <v>2.75</v>
      </c>
      <c r="H12">
        <v>3.38</v>
      </c>
      <c r="I12">
        <v>2.5</v>
      </c>
      <c r="J12">
        <v>2.71</v>
      </c>
      <c r="K12">
        <v>3.64</v>
      </c>
      <c r="L12">
        <f t="shared" si="0"/>
        <v>3.395</v>
      </c>
      <c r="M12">
        <v>3</v>
      </c>
      <c r="N12" s="2">
        <f t="shared" si="1"/>
        <v>2.9499999999999997</v>
      </c>
      <c r="O12" s="2">
        <f t="shared" si="2"/>
        <v>2.8366666666666664</v>
      </c>
      <c r="P12">
        <v>3.95</v>
      </c>
      <c r="Q12">
        <v>3.5</v>
      </c>
      <c r="R12">
        <v>3.5</v>
      </c>
      <c r="S12">
        <v>2.7</v>
      </c>
      <c r="T12">
        <v>2.7</v>
      </c>
      <c r="U12" s="2">
        <f t="shared" si="3"/>
        <v>3.31</v>
      </c>
      <c r="V12">
        <v>3.23</v>
      </c>
      <c r="W12">
        <v>3.08</v>
      </c>
      <c r="X12">
        <v>3.62</v>
      </c>
      <c r="Y12" s="2">
        <f t="shared" si="4"/>
        <v>3.1841666666666661</v>
      </c>
      <c r="Z12" s="2">
        <f>SUMPRODUCT(L12:U12,L2:U2/SUM(Weights))</f>
        <v>3.2795000000000005</v>
      </c>
      <c r="AA12" s="2" t="s">
        <v>0</v>
      </c>
      <c r="AI12" s="1"/>
    </row>
    <row r="13" spans="1:35" x14ac:dyDescent="0.3">
      <c r="B13">
        <v>3.14</v>
      </c>
      <c r="C13">
        <v>3.79</v>
      </c>
      <c r="F13">
        <v>2.63</v>
      </c>
      <c r="G13">
        <v>2.75</v>
      </c>
      <c r="H13">
        <v>3</v>
      </c>
      <c r="I13">
        <v>3</v>
      </c>
      <c r="J13">
        <v>2.64</v>
      </c>
      <c r="K13">
        <v>2.93</v>
      </c>
      <c r="L13">
        <f t="shared" si="0"/>
        <v>3.4649999999999999</v>
      </c>
      <c r="M13">
        <v>3.3</v>
      </c>
      <c r="N13" s="2">
        <f t="shared" si="1"/>
        <v>2.8566666666666669</v>
      </c>
      <c r="O13" s="2">
        <f t="shared" si="2"/>
        <v>2.793333333333333</v>
      </c>
      <c r="P13">
        <v>4</v>
      </c>
      <c r="Q13">
        <v>3</v>
      </c>
      <c r="R13">
        <v>3.2</v>
      </c>
      <c r="S13" s="4">
        <v>2.8</v>
      </c>
      <c r="T13">
        <v>2.8</v>
      </c>
      <c r="U13" s="2">
        <f t="shared" si="3"/>
        <v>3.6133333333333333</v>
      </c>
      <c r="V13">
        <v>3.15</v>
      </c>
      <c r="W13">
        <v>3.69</v>
      </c>
      <c r="X13">
        <v>4</v>
      </c>
      <c r="Y13" s="2">
        <f t="shared" si="4"/>
        <v>3.1828333333333334</v>
      </c>
      <c r="Z13" s="2">
        <f>SUMPRODUCT(L13:U13,L2:U2/SUM(Weights))</f>
        <v>3.1856</v>
      </c>
      <c r="AA13" s="2" t="s">
        <v>0</v>
      </c>
      <c r="AI13" s="1"/>
    </row>
    <row r="14" spans="1:35" x14ac:dyDescent="0.3">
      <c r="B14">
        <v>3.64</v>
      </c>
      <c r="C14">
        <v>3.07</v>
      </c>
      <c r="F14">
        <v>3.88</v>
      </c>
      <c r="G14">
        <v>3.75</v>
      </c>
      <c r="H14">
        <v>4</v>
      </c>
      <c r="I14">
        <v>3.57</v>
      </c>
      <c r="J14">
        <v>3.71</v>
      </c>
      <c r="K14">
        <v>3.93</v>
      </c>
      <c r="L14">
        <f t="shared" si="0"/>
        <v>3.355</v>
      </c>
      <c r="M14">
        <v>3.5</v>
      </c>
      <c r="N14" s="2">
        <f t="shared" si="1"/>
        <v>3.7366666666666664</v>
      </c>
      <c r="O14" s="2">
        <f t="shared" si="2"/>
        <v>3.8766666666666665</v>
      </c>
      <c r="P14">
        <v>3.55</v>
      </c>
      <c r="Q14">
        <v>3.55</v>
      </c>
      <c r="R14">
        <v>3.7</v>
      </c>
      <c r="S14">
        <v>3</v>
      </c>
      <c r="T14">
        <v>3.2</v>
      </c>
      <c r="U14" s="2">
        <f t="shared" si="3"/>
        <v>3.41</v>
      </c>
      <c r="V14">
        <v>3.38</v>
      </c>
      <c r="W14">
        <v>3.54</v>
      </c>
      <c r="X14">
        <v>3.31</v>
      </c>
      <c r="Y14" s="2">
        <f t="shared" si="4"/>
        <v>3.4878333333333331</v>
      </c>
      <c r="Z14" s="2">
        <f>SUMPRODUCT(L14:U14,L2:U2/SUM(Weights))</f>
        <v>3.5837999999999997</v>
      </c>
      <c r="AA14" s="2" t="s">
        <v>1</v>
      </c>
      <c r="AI14" s="1"/>
    </row>
    <row r="15" spans="1:35" x14ac:dyDescent="0.3">
      <c r="B15">
        <v>3.29</v>
      </c>
      <c r="C15">
        <v>3.5</v>
      </c>
      <c r="F15">
        <v>3.04</v>
      </c>
      <c r="G15" s="2">
        <v>3.64</v>
      </c>
      <c r="H15" s="2">
        <v>3.3839999999999999</v>
      </c>
      <c r="I15" s="2">
        <v>3.0739999999999998</v>
      </c>
      <c r="J15" s="2">
        <v>3.5739999999999998</v>
      </c>
      <c r="K15" s="2">
        <v>3.2450000000000001</v>
      </c>
      <c r="L15" s="2">
        <f t="shared" si="0"/>
        <v>3.395</v>
      </c>
      <c r="M15" s="7">
        <v>3.5</v>
      </c>
      <c r="N15" s="2">
        <f t="shared" si="1"/>
        <v>3.2976666666666667</v>
      </c>
      <c r="O15" s="2">
        <f t="shared" si="2"/>
        <v>3.3546666666666667</v>
      </c>
      <c r="P15" s="2">
        <v>3.64</v>
      </c>
      <c r="Q15" s="2">
        <v>3.274</v>
      </c>
      <c r="R15" s="2">
        <v>3.3439999999999999</v>
      </c>
      <c r="S15" s="2">
        <v>3.24</v>
      </c>
      <c r="T15" s="2">
        <v>3.44</v>
      </c>
      <c r="U15" s="2">
        <f t="shared" si="3"/>
        <v>3.5406666666666666</v>
      </c>
      <c r="V15" s="2">
        <v>3.3839999999999999</v>
      </c>
      <c r="W15" s="2">
        <v>3.544</v>
      </c>
      <c r="X15" s="2">
        <v>3.694</v>
      </c>
      <c r="Y15" s="2">
        <f t="shared" si="4"/>
        <v>3.4025999999999996</v>
      </c>
      <c r="Z15" s="2">
        <f>SUMPRODUCT(L15:U15,L2:U2/SUM(Weights))</f>
        <v>3.40299</v>
      </c>
      <c r="AA15" s="2" t="s">
        <v>1</v>
      </c>
      <c r="AI15" s="1"/>
    </row>
    <row r="16" spans="1:35" x14ac:dyDescent="0.3">
      <c r="B16">
        <v>1.93</v>
      </c>
      <c r="C16">
        <v>2.36</v>
      </c>
      <c r="F16">
        <v>2.13</v>
      </c>
      <c r="G16">
        <v>2.88</v>
      </c>
      <c r="H16">
        <v>3.1</v>
      </c>
      <c r="I16">
        <v>1.5</v>
      </c>
      <c r="J16">
        <v>2.5</v>
      </c>
      <c r="K16">
        <v>3</v>
      </c>
      <c r="L16">
        <f t="shared" si="0"/>
        <v>2.145</v>
      </c>
      <c r="M16">
        <v>3</v>
      </c>
      <c r="N16" s="2">
        <f t="shared" si="1"/>
        <v>2.3333333333333335</v>
      </c>
      <c r="O16" s="2">
        <f t="shared" si="2"/>
        <v>2.7033333333333331</v>
      </c>
      <c r="P16">
        <v>2.64</v>
      </c>
      <c r="Q16">
        <v>3.2</v>
      </c>
      <c r="R16">
        <v>3.2</v>
      </c>
      <c r="S16">
        <v>2.5</v>
      </c>
      <c r="T16">
        <v>2.7</v>
      </c>
      <c r="U16" s="2">
        <f t="shared" si="3"/>
        <v>2.4433333333333334</v>
      </c>
      <c r="V16">
        <v>2.25</v>
      </c>
      <c r="W16">
        <v>2.46</v>
      </c>
      <c r="X16">
        <v>2.62</v>
      </c>
      <c r="Y16" s="2">
        <f t="shared" si="4"/>
        <v>2.6865000000000001</v>
      </c>
      <c r="Z16" s="2">
        <f>SUMPRODUCT(L16:U16,L2:U2/SUM(Weights))</f>
        <v>2.8205000000000005</v>
      </c>
      <c r="AA16" s="2" t="s">
        <v>3</v>
      </c>
      <c r="AI16" s="1"/>
    </row>
    <row r="17" spans="2:35" ht="15" customHeight="1" x14ac:dyDescent="0.3">
      <c r="B17">
        <v>3.43</v>
      </c>
      <c r="C17">
        <v>3.71</v>
      </c>
      <c r="F17">
        <v>2.88</v>
      </c>
      <c r="G17">
        <v>3</v>
      </c>
      <c r="H17">
        <v>2.75</v>
      </c>
      <c r="I17">
        <v>3.07</v>
      </c>
      <c r="J17">
        <v>3.21</v>
      </c>
      <c r="K17">
        <v>2.93</v>
      </c>
      <c r="L17">
        <f t="shared" si="0"/>
        <v>3.5700000000000003</v>
      </c>
      <c r="M17">
        <v>3</v>
      </c>
      <c r="N17" s="2">
        <f t="shared" si="1"/>
        <v>3.07</v>
      </c>
      <c r="O17" s="2">
        <f t="shared" si="2"/>
        <v>2.8766666666666665</v>
      </c>
      <c r="P17">
        <v>3.64</v>
      </c>
      <c r="Q17">
        <v>3.41</v>
      </c>
      <c r="R17">
        <v>3</v>
      </c>
      <c r="S17">
        <v>3.2</v>
      </c>
      <c r="T17">
        <v>3.1</v>
      </c>
      <c r="U17" s="2">
        <f t="shared" si="3"/>
        <v>3.5633333333333339</v>
      </c>
      <c r="V17">
        <v>3.46</v>
      </c>
      <c r="W17">
        <v>3.77</v>
      </c>
      <c r="X17">
        <v>3.46</v>
      </c>
      <c r="Y17" s="2">
        <f t="shared" si="4"/>
        <v>3.2429999999999999</v>
      </c>
      <c r="Z17" s="2">
        <f>SUMPRODUCT(L17:U17,L2:U2/SUM(Weights))</f>
        <v>3.1972</v>
      </c>
      <c r="AA17" s="2" t="s">
        <v>0</v>
      </c>
      <c r="AI17" s="1"/>
    </row>
    <row r="18" spans="2:35" x14ac:dyDescent="0.3">
      <c r="B18">
        <v>3.36</v>
      </c>
      <c r="C18">
        <v>3.71</v>
      </c>
      <c r="F18">
        <v>2.75</v>
      </c>
      <c r="G18">
        <v>3</v>
      </c>
      <c r="H18">
        <v>3.25</v>
      </c>
      <c r="I18">
        <v>3.29</v>
      </c>
      <c r="J18">
        <v>3.64</v>
      </c>
      <c r="K18">
        <v>3.36</v>
      </c>
      <c r="L18">
        <f t="shared" si="0"/>
        <v>3.5350000000000001</v>
      </c>
      <c r="M18">
        <v>3.25</v>
      </c>
      <c r="N18" s="2">
        <f t="shared" si="1"/>
        <v>3.4299999999999997</v>
      </c>
      <c r="O18" s="2">
        <f t="shared" si="2"/>
        <v>3</v>
      </c>
      <c r="P18">
        <v>3.95</v>
      </c>
      <c r="Q18">
        <v>3.5</v>
      </c>
      <c r="R18">
        <v>3.17</v>
      </c>
      <c r="S18">
        <v>3.1</v>
      </c>
      <c r="T18">
        <v>3.4</v>
      </c>
      <c r="U18" s="2">
        <f t="shared" si="3"/>
        <v>3.3066666666666666</v>
      </c>
      <c r="V18">
        <v>3</v>
      </c>
      <c r="W18">
        <v>3.15</v>
      </c>
      <c r="X18">
        <v>3.77</v>
      </c>
      <c r="Y18" s="2">
        <f t="shared" si="4"/>
        <v>3.3641666666666667</v>
      </c>
      <c r="Z18" s="2">
        <f>SUMPRODUCT(L18:U18,L2:U2/SUM(Weights))</f>
        <v>3.4018999999999999</v>
      </c>
      <c r="AA18" s="2" t="s">
        <v>1</v>
      </c>
      <c r="AI18" s="1"/>
    </row>
    <row r="19" spans="2:35" ht="17.25" customHeight="1" x14ac:dyDescent="0.3">
      <c r="B19">
        <v>2.57</v>
      </c>
      <c r="C19">
        <v>2.79</v>
      </c>
      <c r="D19">
        <v>2.86</v>
      </c>
      <c r="E19">
        <v>3.29</v>
      </c>
      <c r="F19">
        <v>3.75</v>
      </c>
      <c r="G19">
        <v>3.75</v>
      </c>
      <c r="H19">
        <v>3.63</v>
      </c>
      <c r="I19">
        <v>3.29</v>
      </c>
      <c r="J19">
        <v>3.57</v>
      </c>
      <c r="K19">
        <v>3.86</v>
      </c>
      <c r="L19">
        <f t="shared" si="0"/>
        <v>2.8774999999999995</v>
      </c>
      <c r="M19">
        <v>3.25</v>
      </c>
      <c r="N19" s="2">
        <f t="shared" si="1"/>
        <v>3.5733333333333328</v>
      </c>
      <c r="O19" s="2">
        <f t="shared" si="2"/>
        <v>3.7099999999999995</v>
      </c>
      <c r="P19">
        <v>2.95</v>
      </c>
      <c r="Q19">
        <v>3.64</v>
      </c>
      <c r="R19">
        <v>3.17</v>
      </c>
      <c r="S19" s="4">
        <v>3.4</v>
      </c>
      <c r="T19">
        <v>2.9</v>
      </c>
      <c r="U19" s="2">
        <f t="shared" si="3"/>
        <v>2.8200000000000003</v>
      </c>
      <c r="V19">
        <v>2.77</v>
      </c>
      <c r="W19">
        <v>2.54</v>
      </c>
      <c r="X19">
        <v>3.15</v>
      </c>
      <c r="Y19" s="2">
        <f t="shared" si="4"/>
        <v>3.2290833333333331</v>
      </c>
      <c r="Z19" s="2">
        <f>SUMPRODUCT(L19:U19,L2:U2/SUM(Weights))</f>
        <v>3.2835499999999995</v>
      </c>
      <c r="AA19" s="2" t="s">
        <v>0</v>
      </c>
      <c r="AI19" s="1"/>
    </row>
    <row r="20" spans="2:35" x14ac:dyDescent="0.3">
      <c r="B20">
        <v>3.71</v>
      </c>
      <c r="C20">
        <v>3.57</v>
      </c>
      <c r="F20">
        <v>2.88</v>
      </c>
      <c r="G20">
        <v>3.13</v>
      </c>
      <c r="H20">
        <v>3.13</v>
      </c>
      <c r="I20">
        <v>3.14</v>
      </c>
      <c r="J20" s="4">
        <v>3</v>
      </c>
      <c r="K20">
        <v>3.21</v>
      </c>
      <c r="L20">
        <f t="shared" si="0"/>
        <v>3.6399999999999997</v>
      </c>
      <c r="M20">
        <v>3.5</v>
      </c>
      <c r="N20" s="2">
        <f t="shared" si="1"/>
        <v>3.1166666666666671</v>
      </c>
      <c r="O20" s="2">
        <f t="shared" si="2"/>
        <v>3.0466666666666669</v>
      </c>
      <c r="P20">
        <v>3.23</v>
      </c>
      <c r="Q20">
        <v>3.18</v>
      </c>
      <c r="R20">
        <v>3.5</v>
      </c>
      <c r="S20">
        <v>3.2</v>
      </c>
      <c r="T20">
        <v>3.2</v>
      </c>
      <c r="U20" s="2">
        <f t="shared" si="3"/>
        <v>3.5666666666666664</v>
      </c>
      <c r="V20">
        <v>3.46</v>
      </c>
      <c r="W20">
        <v>3.62</v>
      </c>
      <c r="X20">
        <v>3.62</v>
      </c>
      <c r="Y20" s="2">
        <f t="shared" si="4"/>
        <v>3.3180000000000001</v>
      </c>
      <c r="Z20" s="2">
        <f>SUMPRODUCT(L20:U20,L2:U2/SUM(Weights))</f>
        <v>3.2850000000000001</v>
      </c>
      <c r="AA20" s="2" t="s">
        <v>0</v>
      </c>
      <c r="AI20" s="1"/>
    </row>
    <row r="21" spans="2:35" x14ac:dyDescent="0.3">
      <c r="B21">
        <v>2.86</v>
      </c>
      <c r="C21">
        <v>3.29</v>
      </c>
      <c r="F21">
        <v>3</v>
      </c>
      <c r="G21">
        <v>3.25</v>
      </c>
      <c r="H21">
        <v>3.25</v>
      </c>
      <c r="I21">
        <v>3.07</v>
      </c>
      <c r="J21">
        <v>3.5</v>
      </c>
      <c r="K21">
        <v>3.07</v>
      </c>
      <c r="L21">
        <f t="shared" si="0"/>
        <v>3.0750000000000002</v>
      </c>
      <c r="M21">
        <v>3.25</v>
      </c>
      <c r="N21" s="2">
        <f t="shared" si="1"/>
        <v>3.2133333333333334</v>
      </c>
      <c r="O21" s="2">
        <f t="shared" si="2"/>
        <v>3.1666666666666665</v>
      </c>
      <c r="P21">
        <v>3.41</v>
      </c>
      <c r="Q21">
        <v>3.14</v>
      </c>
      <c r="R21">
        <v>3.33</v>
      </c>
      <c r="S21">
        <v>3.1</v>
      </c>
      <c r="T21">
        <v>2.8</v>
      </c>
      <c r="U21" s="2">
        <f t="shared" si="3"/>
        <v>3.0533333333333332</v>
      </c>
      <c r="V21">
        <v>2.62</v>
      </c>
      <c r="W21">
        <v>3</v>
      </c>
      <c r="X21">
        <v>3.54</v>
      </c>
      <c r="Y21" s="2">
        <f t="shared" si="4"/>
        <v>3.1538333333333339</v>
      </c>
      <c r="Z21" s="2">
        <f>SUMPRODUCT(L21:U21,L2:U2/SUM(Weights))</f>
        <v>3.2046000000000001</v>
      </c>
      <c r="AA21" s="2" t="s">
        <v>0</v>
      </c>
      <c r="AI21" s="1"/>
    </row>
    <row r="22" spans="2:35" ht="15.75" customHeight="1" x14ac:dyDescent="0.3">
      <c r="B22">
        <v>4</v>
      </c>
      <c r="C22">
        <v>4</v>
      </c>
      <c r="F22">
        <v>3.25</v>
      </c>
      <c r="G22">
        <v>3.38</v>
      </c>
      <c r="H22">
        <v>3.38</v>
      </c>
      <c r="I22">
        <v>3.21</v>
      </c>
      <c r="J22">
        <v>3.29</v>
      </c>
      <c r="K22">
        <v>3.79</v>
      </c>
      <c r="L22">
        <f t="shared" si="0"/>
        <v>4</v>
      </c>
      <c r="M22">
        <v>3.75</v>
      </c>
      <c r="N22" s="2">
        <f t="shared" si="1"/>
        <v>3.4299999999999997</v>
      </c>
      <c r="O22" s="2">
        <f t="shared" si="2"/>
        <v>3.3366666666666664</v>
      </c>
      <c r="P22">
        <v>4</v>
      </c>
      <c r="Q22">
        <v>3.91</v>
      </c>
      <c r="R22">
        <v>4</v>
      </c>
      <c r="S22">
        <v>2.7</v>
      </c>
      <c r="T22">
        <v>3.1</v>
      </c>
      <c r="U22" s="2">
        <f t="shared" si="3"/>
        <v>3.8966666666666665</v>
      </c>
      <c r="V22">
        <v>3.69</v>
      </c>
      <c r="W22">
        <v>4</v>
      </c>
      <c r="X22">
        <v>4</v>
      </c>
      <c r="Y22" s="2">
        <f t="shared" si="4"/>
        <v>3.6123333333333334</v>
      </c>
      <c r="Z22" s="2">
        <f>SUMPRODUCT(L22:U22,L2:U2/SUM(Weights))</f>
        <v>3.7102000000000004</v>
      </c>
      <c r="AA22" s="2" t="s">
        <v>1</v>
      </c>
      <c r="AI22" s="1"/>
    </row>
    <row r="23" spans="2:35" x14ac:dyDescent="0.3">
      <c r="B23">
        <v>3.07</v>
      </c>
      <c r="C23">
        <v>3.71</v>
      </c>
      <c r="F23">
        <v>3.5</v>
      </c>
      <c r="G23">
        <v>3.75</v>
      </c>
      <c r="H23">
        <v>3.13</v>
      </c>
      <c r="I23">
        <v>3.64</v>
      </c>
      <c r="J23">
        <v>3.57</v>
      </c>
      <c r="K23">
        <v>3.21</v>
      </c>
      <c r="L23">
        <f t="shared" si="0"/>
        <v>3.3899999999999997</v>
      </c>
      <c r="M23">
        <v>4</v>
      </c>
      <c r="N23" s="2">
        <f t="shared" si="1"/>
        <v>3.4733333333333332</v>
      </c>
      <c r="O23">
        <f t="shared" si="2"/>
        <v>3.4599999999999995</v>
      </c>
      <c r="P23">
        <v>3.86</v>
      </c>
      <c r="Q23">
        <v>3.77</v>
      </c>
      <c r="R23">
        <v>3.67</v>
      </c>
      <c r="S23">
        <v>2.8</v>
      </c>
      <c r="T23">
        <v>3.5</v>
      </c>
      <c r="U23">
        <f t="shared" si="3"/>
        <v>3.41</v>
      </c>
      <c r="V23">
        <v>2.92</v>
      </c>
      <c r="W23">
        <v>3.46</v>
      </c>
      <c r="X23">
        <v>3.85</v>
      </c>
      <c r="Y23" s="2">
        <f t="shared" si="4"/>
        <v>3.5333333333333337</v>
      </c>
      <c r="Z23" s="2">
        <f>SUMPRODUCT(L23:U23,L2:U2/SUM(Weights))</f>
        <v>3.6589999999999998</v>
      </c>
      <c r="AA23" s="2" t="s">
        <v>1</v>
      </c>
      <c r="AI23" s="1"/>
    </row>
    <row r="24" spans="2:35" x14ac:dyDescent="0.3">
      <c r="B24">
        <v>3.14</v>
      </c>
      <c r="C24">
        <v>2.93</v>
      </c>
      <c r="F24">
        <v>2.88</v>
      </c>
      <c r="G24">
        <v>2.88</v>
      </c>
      <c r="H24">
        <v>2.5</v>
      </c>
      <c r="I24">
        <v>3.14</v>
      </c>
      <c r="J24">
        <v>3.14</v>
      </c>
      <c r="K24">
        <v>3.07</v>
      </c>
      <c r="L24">
        <f t="shared" si="0"/>
        <v>3.0350000000000001</v>
      </c>
      <c r="M24">
        <v>3.5</v>
      </c>
      <c r="N24" s="2">
        <f t="shared" si="1"/>
        <v>3.1166666666666667</v>
      </c>
      <c r="O24" s="2">
        <f t="shared" si="2"/>
        <v>2.7533333333333334</v>
      </c>
      <c r="P24">
        <v>3.14</v>
      </c>
      <c r="Q24">
        <v>3.55</v>
      </c>
      <c r="R24">
        <v>3.7</v>
      </c>
      <c r="S24">
        <v>3.2</v>
      </c>
      <c r="T24">
        <v>2.9</v>
      </c>
      <c r="U24" s="2">
        <f t="shared" si="3"/>
        <v>3.1266666666666669</v>
      </c>
      <c r="V24">
        <v>3</v>
      </c>
      <c r="W24">
        <v>3.23</v>
      </c>
      <c r="X24">
        <v>3.15</v>
      </c>
      <c r="Y24" s="2">
        <f t="shared" si="4"/>
        <v>3.2021666666666668</v>
      </c>
      <c r="Z24" s="2">
        <f>SUMPRODUCT(L24:U24,L2:U2/SUM(Weights))</f>
        <v>3.2853000000000003</v>
      </c>
      <c r="AA24" s="2" t="s">
        <v>0</v>
      </c>
      <c r="AI24" s="1"/>
    </row>
    <row r="25" spans="2:35" x14ac:dyDescent="0.3">
      <c r="B25">
        <v>3.79</v>
      </c>
      <c r="C25">
        <v>3.93</v>
      </c>
      <c r="F25">
        <v>3.38</v>
      </c>
      <c r="G25">
        <v>3.38</v>
      </c>
      <c r="H25">
        <v>3.5</v>
      </c>
      <c r="I25">
        <v>3.29</v>
      </c>
      <c r="J25">
        <v>3.36</v>
      </c>
      <c r="K25">
        <v>3.5</v>
      </c>
      <c r="L25">
        <f t="shared" si="0"/>
        <v>3.8600000000000003</v>
      </c>
      <c r="M25">
        <v>3.5</v>
      </c>
      <c r="N25" s="2">
        <f t="shared" si="1"/>
        <v>3.3833333333333333</v>
      </c>
      <c r="O25" s="2">
        <f t="shared" si="2"/>
        <v>3.42</v>
      </c>
      <c r="P25">
        <v>3.95</v>
      </c>
      <c r="Q25">
        <v>3.36</v>
      </c>
      <c r="R25">
        <v>3.5</v>
      </c>
      <c r="S25">
        <v>2.6</v>
      </c>
      <c r="T25">
        <v>2.9</v>
      </c>
      <c r="U25" s="2">
        <f t="shared" si="3"/>
        <v>3.4133333333333336</v>
      </c>
      <c r="V25">
        <v>2.85</v>
      </c>
      <c r="W25">
        <v>3.54</v>
      </c>
      <c r="X25">
        <v>3.85</v>
      </c>
      <c r="Y25" s="2">
        <f t="shared" si="4"/>
        <v>3.3886666666666665</v>
      </c>
      <c r="Z25" s="2">
        <f>SUMPRODUCT(L25:U25,L2:U2/SUM(Weights))</f>
        <v>3.4573999999999998</v>
      </c>
      <c r="AA25" s="2" t="s">
        <v>1</v>
      </c>
      <c r="AI25" s="1"/>
    </row>
    <row r="26" spans="2:35" x14ac:dyDescent="0.3">
      <c r="B26">
        <v>3.14</v>
      </c>
      <c r="C26">
        <v>2.93</v>
      </c>
      <c r="F26">
        <v>3</v>
      </c>
      <c r="G26">
        <v>3</v>
      </c>
      <c r="H26">
        <v>3</v>
      </c>
      <c r="I26">
        <v>3.07</v>
      </c>
      <c r="J26">
        <v>2.64</v>
      </c>
      <c r="K26">
        <v>2.93</v>
      </c>
      <c r="L26">
        <f t="shared" si="0"/>
        <v>3.0350000000000001</v>
      </c>
      <c r="M26">
        <v>3</v>
      </c>
      <c r="N26" s="2">
        <f t="shared" si="1"/>
        <v>2.8800000000000003</v>
      </c>
      <c r="O26" s="2">
        <f t="shared" si="2"/>
        <v>3</v>
      </c>
      <c r="P26">
        <v>3.05</v>
      </c>
      <c r="Q26">
        <v>3.18</v>
      </c>
      <c r="R26">
        <v>3.2</v>
      </c>
      <c r="S26">
        <v>3.3</v>
      </c>
      <c r="T26">
        <v>2.8</v>
      </c>
      <c r="U26" s="2">
        <f t="shared" si="3"/>
        <v>2.8966666666666665</v>
      </c>
      <c r="V26">
        <v>2.31</v>
      </c>
      <c r="W26">
        <v>3.15</v>
      </c>
      <c r="X26">
        <v>3.23</v>
      </c>
      <c r="Y26" s="2">
        <f t="shared" si="4"/>
        <v>3.0341666666666667</v>
      </c>
      <c r="Z26" s="2">
        <f>SUMPRODUCT(L26:U26,L2:U2/SUM(Weights))</f>
        <v>3.0370999999999997</v>
      </c>
      <c r="AA26" s="2" t="s">
        <v>0</v>
      </c>
      <c r="AI26" s="1"/>
    </row>
    <row r="27" spans="2:35" x14ac:dyDescent="0.3">
      <c r="B27">
        <v>3.1</v>
      </c>
      <c r="C27">
        <v>3.43</v>
      </c>
      <c r="F27">
        <v>3</v>
      </c>
      <c r="G27">
        <v>3.13</v>
      </c>
      <c r="H27">
        <v>3.25</v>
      </c>
      <c r="I27">
        <v>3.1</v>
      </c>
      <c r="J27">
        <v>3.29</v>
      </c>
      <c r="K27">
        <v>3.36</v>
      </c>
      <c r="L27">
        <f t="shared" si="0"/>
        <v>3.2650000000000001</v>
      </c>
      <c r="M27">
        <v>3.25</v>
      </c>
      <c r="N27" s="2">
        <f t="shared" si="1"/>
        <v>3.25</v>
      </c>
      <c r="O27" s="2">
        <f t="shared" si="2"/>
        <v>3.1266666666666665</v>
      </c>
      <c r="P27">
        <v>3.77</v>
      </c>
      <c r="Q27">
        <v>3.77</v>
      </c>
      <c r="R27">
        <v>3.5</v>
      </c>
      <c r="S27">
        <v>3</v>
      </c>
      <c r="T27">
        <v>3.3</v>
      </c>
      <c r="U27">
        <f t="shared" si="3"/>
        <v>3.6199999999999997</v>
      </c>
      <c r="V27">
        <v>3.4</v>
      </c>
      <c r="W27">
        <v>3.69</v>
      </c>
      <c r="X27">
        <v>3.77</v>
      </c>
      <c r="Y27" s="2">
        <f t="shared" si="4"/>
        <v>3.3851666666666667</v>
      </c>
      <c r="Z27" s="2">
        <f>SUMPRODUCT(L27:U27,L2:U2/SUM(Weights))</f>
        <v>3.4588000000000001</v>
      </c>
      <c r="AA27" s="2" t="s">
        <v>1</v>
      </c>
      <c r="AI27" s="1"/>
    </row>
    <row r="28" spans="2:35" x14ac:dyDescent="0.3">
      <c r="Z28" s="6"/>
      <c r="AA28" s="1"/>
      <c r="AI28" s="1"/>
    </row>
    <row r="29" spans="2:35" x14ac:dyDescent="0.3">
      <c r="Z29" s="6"/>
      <c r="AA29" s="1"/>
      <c r="AI29" s="1"/>
    </row>
    <row r="30" spans="2:35" x14ac:dyDescent="0.3">
      <c r="Z30" s="6"/>
      <c r="AA30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E9A6-63DE-4E24-9FFD-3FBA6D83B641}">
  <dimension ref="A1:AB22"/>
  <sheetViews>
    <sheetView topLeftCell="Y1" workbookViewId="0">
      <selection activeCell="AC12" sqref="AC12"/>
    </sheetView>
  </sheetViews>
  <sheetFormatPr defaultRowHeight="14.4" x14ac:dyDescent="0.3"/>
  <cols>
    <col min="1" max="1" width="23.109375" customWidth="1"/>
    <col min="12" max="12" width="12.109375" customWidth="1"/>
    <col min="14" max="14" width="12" customWidth="1"/>
    <col min="18" max="18" width="7.88671875" customWidth="1"/>
    <col min="19" max="19" width="7.109375" customWidth="1"/>
    <col min="25" max="25" width="17.44140625" customWidth="1"/>
    <col min="26" max="26" width="15.6640625" customWidth="1"/>
  </cols>
  <sheetData>
    <row r="1" spans="1:28" x14ac:dyDescent="0.3">
      <c r="A1" t="s">
        <v>30</v>
      </c>
      <c r="B1" t="s">
        <v>29</v>
      </c>
      <c r="C1" t="s">
        <v>28</v>
      </c>
      <c r="D1" t="s">
        <v>27</v>
      </c>
      <c r="E1" t="s">
        <v>26</v>
      </c>
      <c r="F1" t="s">
        <v>25</v>
      </c>
      <c r="G1" t="s">
        <v>24</v>
      </c>
      <c r="H1" t="s">
        <v>23</v>
      </c>
      <c r="I1" t="s">
        <v>22</v>
      </c>
      <c r="J1" t="s">
        <v>21</v>
      </c>
      <c r="K1" t="s">
        <v>20</v>
      </c>
      <c r="L1" t="s">
        <v>19</v>
      </c>
      <c r="M1" t="s">
        <v>18</v>
      </c>
      <c r="N1" t="s">
        <v>17</v>
      </c>
      <c r="O1" t="s">
        <v>16</v>
      </c>
      <c r="P1" t="s">
        <v>15</v>
      </c>
      <c r="Q1" t="s">
        <v>14</v>
      </c>
      <c r="R1" t="s">
        <v>13</v>
      </c>
      <c r="S1" t="s">
        <v>12</v>
      </c>
      <c r="T1" t="s">
        <v>11</v>
      </c>
      <c r="U1" t="s">
        <v>10</v>
      </c>
      <c r="V1" t="s">
        <v>9</v>
      </c>
      <c r="W1" t="s">
        <v>8</v>
      </c>
      <c r="X1" t="s">
        <v>7</v>
      </c>
      <c r="Y1" t="s">
        <v>6</v>
      </c>
      <c r="Z1" t="s">
        <v>5</v>
      </c>
      <c r="AA1" s="5"/>
    </row>
    <row r="2" spans="1:28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>
        <v>0.02</v>
      </c>
      <c r="M2" s="1">
        <v>0.1</v>
      </c>
      <c r="N2" s="1">
        <v>0.15</v>
      </c>
      <c r="O2" s="1">
        <v>0.09</v>
      </c>
      <c r="P2" s="1">
        <v>0.15</v>
      </c>
      <c r="Q2" s="1">
        <v>0.15</v>
      </c>
      <c r="R2" s="1">
        <v>0.2</v>
      </c>
      <c r="S2" s="1">
        <v>0.01</v>
      </c>
      <c r="T2" s="1">
        <v>0.1</v>
      </c>
      <c r="U2" s="1">
        <v>0.03</v>
      </c>
      <c r="V2" s="1"/>
      <c r="W2" s="1"/>
      <c r="X2" s="1"/>
      <c r="Y2" s="1">
        <f>SUM(L2:U2)</f>
        <v>1</v>
      </c>
      <c r="Z2" s="1"/>
      <c r="AA2" s="5"/>
    </row>
    <row r="3" spans="1:28" x14ac:dyDescent="0.3">
      <c r="A3" s="3"/>
      <c r="B3">
        <v>2.71</v>
      </c>
      <c r="C3">
        <v>3.5</v>
      </c>
      <c r="F3">
        <v>2.25</v>
      </c>
      <c r="G3">
        <v>2.88</v>
      </c>
      <c r="H3">
        <v>3.13</v>
      </c>
      <c r="I3">
        <v>2.64</v>
      </c>
      <c r="J3">
        <v>2.79</v>
      </c>
      <c r="K3">
        <v>3.21</v>
      </c>
      <c r="L3">
        <f t="shared" ref="L3:L21" si="0">AVERAGE(B3:E3)</f>
        <v>3.105</v>
      </c>
      <c r="M3">
        <v>3</v>
      </c>
      <c r="N3" s="2">
        <f t="shared" ref="N3:N21" si="1">AVERAGE(I3:K3)</f>
        <v>2.8800000000000003</v>
      </c>
      <c r="O3" s="2">
        <f t="shared" ref="O3:O21" si="2">AVERAGE(F3:H3)</f>
        <v>2.7533333333333334</v>
      </c>
      <c r="P3">
        <v>3.27</v>
      </c>
      <c r="Q3">
        <v>3.09</v>
      </c>
      <c r="R3">
        <v>3</v>
      </c>
      <c r="S3">
        <v>2.7</v>
      </c>
      <c r="T3">
        <v>2.64</v>
      </c>
      <c r="U3" s="2">
        <f t="shared" ref="U3:U21" si="3">AVERAGE(V3:X3)</f>
        <v>2.9</v>
      </c>
      <c r="V3">
        <v>2.7</v>
      </c>
      <c r="W3">
        <v>2.83</v>
      </c>
      <c r="X3">
        <v>3.17</v>
      </c>
      <c r="Y3" s="2">
        <f t="shared" ref="Y3:Y22" si="4">AVERAGE(L3:U3)</f>
        <v>2.9338333333333333</v>
      </c>
      <c r="Z3" s="2">
        <f>SUMPRODUCT(L3:U3,L2:U2/SUM(Weights))</f>
        <v>2.9739000000000009</v>
      </c>
      <c r="AA3" s="1" t="s">
        <v>0</v>
      </c>
      <c r="AB3" t="s">
        <v>2</v>
      </c>
    </row>
    <row r="4" spans="1:28" x14ac:dyDescent="0.3">
      <c r="A4" s="3"/>
      <c r="B4">
        <v>2.86</v>
      </c>
      <c r="C4">
        <v>3.07</v>
      </c>
      <c r="D4">
        <v>3</v>
      </c>
      <c r="E4">
        <v>3.07</v>
      </c>
      <c r="F4">
        <v>2.5</v>
      </c>
      <c r="G4">
        <v>2.75</v>
      </c>
      <c r="H4">
        <v>3</v>
      </c>
      <c r="I4">
        <v>2.71</v>
      </c>
      <c r="J4">
        <v>2.86</v>
      </c>
      <c r="K4">
        <v>2.86</v>
      </c>
      <c r="L4">
        <f t="shared" si="0"/>
        <v>3</v>
      </c>
      <c r="M4">
        <v>3.25</v>
      </c>
      <c r="N4" s="2">
        <f t="shared" si="1"/>
        <v>2.81</v>
      </c>
      <c r="O4" s="2">
        <f t="shared" si="2"/>
        <v>2.75</v>
      </c>
      <c r="P4">
        <v>3</v>
      </c>
      <c r="Q4">
        <v>3.32</v>
      </c>
      <c r="R4">
        <v>3.33</v>
      </c>
      <c r="S4">
        <v>3</v>
      </c>
      <c r="T4">
        <v>2.86</v>
      </c>
      <c r="U4" s="2">
        <f t="shared" si="3"/>
        <v>3.206666666666667</v>
      </c>
      <c r="V4">
        <v>2.85</v>
      </c>
      <c r="W4">
        <v>3.46</v>
      </c>
      <c r="X4">
        <v>3.31</v>
      </c>
      <c r="Y4" s="2">
        <f t="shared" si="4"/>
        <v>3.0526666666666666</v>
      </c>
      <c r="Z4" s="2">
        <f>SUMPRODUCT(L4:U4,L2:U2/SUM(Weights))</f>
        <v>3.0801999999999996</v>
      </c>
      <c r="AA4" s="1" t="s">
        <v>0</v>
      </c>
      <c r="AB4" t="s">
        <v>46</v>
      </c>
    </row>
    <row r="5" spans="1:28" x14ac:dyDescent="0.3">
      <c r="A5" s="3"/>
      <c r="B5">
        <v>3.5</v>
      </c>
      <c r="C5">
        <v>3.86</v>
      </c>
      <c r="F5">
        <v>3</v>
      </c>
      <c r="G5">
        <v>3.25</v>
      </c>
      <c r="H5">
        <v>3.63</v>
      </c>
      <c r="I5">
        <v>2.93</v>
      </c>
      <c r="J5">
        <v>3.43</v>
      </c>
      <c r="K5">
        <v>3.71</v>
      </c>
      <c r="L5">
        <f t="shared" si="0"/>
        <v>3.6799999999999997</v>
      </c>
      <c r="M5">
        <v>3.75</v>
      </c>
      <c r="N5" s="2">
        <f t="shared" si="1"/>
        <v>3.3566666666666669</v>
      </c>
      <c r="O5" s="2">
        <f t="shared" si="2"/>
        <v>3.293333333333333</v>
      </c>
      <c r="P5">
        <v>4</v>
      </c>
      <c r="Q5">
        <v>3.73</v>
      </c>
      <c r="R5">
        <v>3.67</v>
      </c>
      <c r="S5">
        <v>3.3</v>
      </c>
      <c r="T5">
        <v>3</v>
      </c>
      <c r="U5" s="2">
        <f t="shared" si="3"/>
        <v>3.6833333333333336</v>
      </c>
      <c r="V5">
        <v>3.58</v>
      </c>
      <c r="W5">
        <v>3.62</v>
      </c>
      <c r="X5">
        <v>3.85</v>
      </c>
      <c r="Y5" s="2">
        <f t="shared" si="4"/>
        <v>3.5463333333333331</v>
      </c>
      <c r="Z5" s="2">
        <f>SUMPRODUCT(L5:U5,L2:U2/SUM(Weights))</f>
        <v>3.5854999999999997</v>
      </c>
      <c r="AA5" s="1" t="s">
        <v>1</v>
      </c>
      <c r="AB5" t="s">
        <v>62</v>
      </c>
    </row>
    <row r="6" spans="1:28" x14ac:dyDescent="0.3">
      <c r="A6" s="3"/>
      <c r="B6">
        <v>3.21</v>
      </c>
      <c r="C6">
        <v>2.93</v>
      </c>
      <c r="F6">
        <v>2.88</v>
      </c>
      <c r="G6">
        <v>2.75</v>
      </c>
      <c r="H6">
        <v>3.25</v>
      </c>
      <c r="I6">
        <v>3.07</v>
      </c>
      <c r="J6">
        <v>3.07</v>
      </c>
      <c r="K6">
        <v>2.71</v>
      </c>
      <c r="L6">
        <f t="shared" si="0"/>
        <v>3.0700000000000003</v>
      </c>
      <c r="M6">
        <v>3.8</v>
      </c>
      <c r="N6" s="2">
        <f t="shared" si="1"/>
        <v>2.9499999999999997</v>
      </c>
      <c r="O6" s="2">
        <f t="shared" si="2"/>
        <v>2.9599999999999995</v>
      </c>
      <c r="P6">
        <v>3.09</v>
      </c>
      <c r="Q6">
        <v>3.05</v>
      </c>
      <c r="R6">
        <v>3.67</v>
      </c>
      <c r="S6">
        <v>2.9</v>
      </c>
      <c r="T6">
        <v>3.15</v>
      </c>
      <c r="U6" s="2">
        <f t="shared" si="3"/>
        <v>3.1766666666666672</v>
      </c>
      <c r="V6">
        <v>2.92</v>
      </c>
      <c r="W6">
        <v>3.15</v>
      </c>
      <c r="X6">
        <v>3.46</v>
      </c>
      <c r="Y6" s="2">
        <f t="shared" si="4"/>
        <v>3.1816666666666658</v>
      </c>
      <c r="Z6" s="2">
        <f>SUMPRODUCT(L6:U6,L2:U2/SUM(Weights))</f>
        <v>3.2445999999999997</v>
      </c>
      <c r="AA6" s="1" t="s">
        <v>0</v>
      </c>
    </row>
    <row r="7" spans="1:28" x14ac:dyDescent="0.3">
      <c r="A7" s="3"/>
      <c r="B7">
        <v>3.64</v>
      </c>
      <c r="C7">
        <v>3.71</v>
      </c>
      <c r="F7">
        <v>2.75</v>
      </c>
      <c r="G7">
        <v>3</v>
      </c>
      <c r="H7">
        <v>2.63</v>
      </c>
      <c r="I7">
        <v>3.07</v>
      </c>
      <c r="J7">
        <v>3.07</v>
      </c>
      <c r="K7">
        <v>2.93</v>
      </c>
      <c r="L7">
        <f t="shared" si="0"/>
        <v>3.6749999999999998</v>
      </c>
      <c r="M7">
        <v>3.25</v>
      </c>
      <c r="N7" s="2">
        <f t="shared" si="1"/>
        <v>3.0233333333333334</v>
      </c>
      <c r="O7" s="2">
        <f t="shared" si="2"/>
        <v>2.793333333333333</v>
      </c>
      <c r="P7">
        <v>4</v>
      </c>
      <c r="Q7">
        <v>3.29</v>
      </c>
      <c r="R7">
        <v>3.7</v>
      </c>
      <c r="S7">
        <v>3.2</v>
      </c>
      <c r="T7">
        <v>3.29</v>
      </c>
      <c r="U7" s="2">
        <f t="shared" si="3"/>
        <v>3.6933333333333334</v>
      </c>
      <c r="V7">
        <v>3.54</v>
      </c>
      <c r="W7">
        <v>3.77</v>
      </c>
      <c r="X7">
        <v>3.77</v>
      </c>
      <c r="Y7" s="2">
        <f t="shared" si="4"/>
        <v>3.3914999999999997</v>
      </c>
      <c r="Z7" s="2">
        <f>SUMPRODUCT(L7:U7,L2:U2/SUM(Weights))</f>
        <v>3.4087000000000005</v>
      </c>
      <c r="AA7" s="1" t="s">
        <v>1</v>
      </c>
    </row>
    <row r="8" spans="1:28" x14ac:dyDescent="0.3">
      <c r="A8" s="3"/>
      <c r="B8">
        <v>3.79</v>
      </c>
      <c r="C8">
        <v>4</v>
      </c>
      <c r="F8">
        <v>3.75</v>
      </c>
      <c r="G8">
        <v>4</v>
      </c>
      <c r="H8">
        <v>3.75</v>
      </c>
      <c r="I8">
        <v>3.79</v>
      </c>
      <c r="J8">
        <v>3.93</v>
      </c>
      <c r="K8">
        <v>3.86</v>
      </c>
      <c r="L8">
        <f t="shared" si="0"/>
        <v>3.895</v>
      </c>
      <c r="M8">
        <v>3.5</v>
      </c>
      <c r="N8" s="2">
        <f t="shared" si="1"/>
        <v>3.86</v>
      </c>
      <c r="O8" s="2">
        <f t="shared" si="2"/>
        <v>3.8333333333333335</v>
      </c>
      <c r="P8">
        <v>3.91</v>
      </c>
      <c r="Q8">
        <v>3.77</v>
      </c>
      <c r="R8">
        <v>4</v>
      </c>
      <c r="S8">
        <v>3</v>
      </c>
      <c r="T8">
        <v>2.64</v>
      </c>
      <c r="U8" s="2">
        <f t="shared" si="3"/>
        <v>3.77</v>
      </c>
      <c r="V8">
        <v>3.46</v>
      </c>
      <c r="W8">
        <v>3.85</v>
      </c>
      <c r="X8">
        <v>4</v>
      </c>
      <c r="Y8" s="2">
        <f t="shared" si="4"/>
        <v>3.6178333333333335</v>
      </c>
      <c r="Z8" s="2">
        <f>SUMPRODUCT(L8:U8,L2:U2/SUM(Weights))</f>
        <v>3.7109999999999994</v>
      </c>
      <c r="AA8" s="1" t="s">
        <v>1</v>
      </c>
    </row>
    <row r="9" spans="1:28" x14ac:dyDescent="0.3">
      <c r="A9" s="3"/>
      <c r="B9">
        <v>3.07</v>
      </c>
      <c r="C9">
        <v>3.07</v>
      </c>
      <c r="F9">
        <v>3.38</v>
      </c>
      <c r="G9">
        <v>3.13</v>
      </c>
      <c r="H9">
        <v>3.13</v>
      </c>
      <c r="I9">
        <v>3.14</v>
      </c>
      <c r="J9">
        <v>3.5</v>
      </c>
      <c r="K9">
        <v>3.21</v>
      </c>
      <c r="L9">
        <f t="shared" si="0"/>
        <v>3.07</v>
      </c>
      <c r="M9">
        <v>3.75</v>
      </c>
      <c r="N9" s="2">
        <f t="shared" si="1"/>
        <v>3.2833333333333337</v>
      </c>
      <c r="O9" s="2">
        <f t="shared" si="2"/>
        <v>3.2133333333333334</v>
      </c>
      <c r="P9">
        <v>3.14</v>
      </c>
      <c r="Q9">
        <v>3.41</v>
      </c>
      <c r="R9">
        <v>3.67</v>
      </c>
      <c r="S9">
        <v>3.3</v>
      </c>
      <c r="T9">
        <v>3.5</v>
      </c>
      <c r="U9" s="2">
        <f t="shared" si="3"/>
        <v>3.0266666666666668</v>
      </c>
      <c r="V9">
        <v>3.08</v>
      </c>
      <c r="W9">
        <v>3</v>
      </c>
      <c r="X9">
        <v>3</v>
      </c>
      <c r="Y9" s="2">
        <f t="shared" si="4"/>
        <v>3.3363333333333336</v>
      </c>
      <c r="Z9" s="2">
        <f>SUMPRODUCT(L9:U9,L2:U2/SUM(Weights))</f>
        <v>3.4084000000000003</v>
      </c>
      <c r="AA9" s="1" t="s">
        <v>1</v>
      </c>
    </row>
    <row r="10" spans="1:28" x14ac:dyDescent="0.3">
      <c r="A10" s="3"/>
      <c r="B10">
        <v>3.29</v>
      </c>
      <c r="C10">
        <v>3.64</v>
      </c>
      <c r="F10">
        <v>2.25</v>
      </c>
      <c r="G10">
        <v>3.13</v>
      </c>
      <c r="H10">
        <v>3</v>
      </c>
      <c r="I10">
        <v>2.64</v>
      </c>
      <c r="J10">
        <v>3.21</v>
      </c>
      <c r="K10">
        <v>3.21</v>
      </c>
      <c r="L10">
        <f t="shared" si="0"/>
        <v>3.4649999999999999</v>
      </c>
      <c r="M10">
        <v>3.8</v>
      </c>
      <c r="N10" s="2">
        <f t="shared" si="1"/>
        <v>3.0199999999999996</v>
      </c>
      <c r="O10" s="2">
        <f t="shared" si="2"/>
        <v>2.793333333333333</v>
      </c>
      <c r="P10">
        <v>3.27</v>
      </c>
      <c r="Q10">
        <v>3.45</v>
      </c>
      <c r="R10">
        <v>3.3</v>
      </c>
      <c r="S10">
        <v>3</v>
      </c>
      <c r="T10">
        <v>2.86</v>
      </c>
      <c r="U10" s="2">
        <f t="shared" si="3"/>
        <v>3.59</v>
      </c>
      <c r="V10">
        <v>3.23</v>
      </c>
      <c r="W10">
        <v>3.54</v>
      </c>
      <c r="X10">
        <v>4</v>
      </c>
      <c r="Y10" s="2">
        <f t="shared" si="4"/>
        <v>3.254833333333333</v>
      </c>
      <c r="Z10" s="2">
        <f>SUMPRODUCT(L10:U10,L2:U2/SUM(Weights))</f>
        <v>3.2453999999999996</v>
      </c>
      <c r="AA10" s="1" t="s">
        <v>0</v>
      </c>
    </row>
    <row r="11" spans="1:28" x14ac:dyDescent="0.3">
      <c r="A11" s="3"/>
      <c r="B11">
        <v>4</v>
      </c>
      <c r="C11">
        <v>4</v>
      </c>
      <c r="D11">
        <v>3.79</v>
      </c>
      <c r="E11">
        <v>3.86</v>
      </c>
      <c r="F11">
        <v>3.63</v>
      </c>
      <c r="G11">
        <v>3.88</v>
      </c>
      <c r="H11">
        <v>3.88</v>
      </c>
      <c r="I11">
        <v>3.5</v>
      </c>
      <c r="J11">
        <v>4</v>
      </c>
      <c r="K11">
        <v>4</v>
      </c>
      <c r="L11">
        <f t="shared" si="0"/>
        <v>3.9124999999999996</v>
      </c>
      <c r="M11">
        <v>4</v>
      </c>
      <c r="N11" s="2">
        <f t="shared" si="1"/>
        <v>3.8333333333333335</v>
      </c>
      <c r="O11" s="2">
        <f t="shared" si="2"/>
        <v>3.7966666666666669</v>
      </c>
      <c r="P11">
        <v>3.73</v>
      </c>
      <c r="Q11">
        <v>4</v>
      </c>
      <c r="R11">
        <v>4</v>
      </c>
      <c r="S11">
        <v>3.9</v>
      </c>
      <c r="T11">
        <v>3.5</v>
      </c>
      <c r="U11" s="2">
        <f t="shared" si="3"/>
        <v>3.793333333333333</v>
      </c>
      <c r="V11">
        <v>3.92</v>
      </c>
      <c r="W11">
        <v>4</v>
      </c>
      <c r="X11">
        <v>3.46</v>
      </c>
      <c r="Y11" s="2">
        <f t="shared" si="4"/>
        <v>3.8465833333333337</v>
      </c>
      <c r="Z11" s="2">
        <f>SUMPRODUCT(L11:U11,L2:U2/SUM(Weights))</f>
        <v>3.8572500000000001</v>
      </c>
      <c r="AA11" s="1" t="s">
        <v>1</v>
      </c>
    </row>
    <row r="12" spans="1:28" x14ac:dyDescent="0.3">
      <c r="A12" s="3"/>
      <c r="B12">
        <v>3.21</v>
      </c>
      <c r="C12">
        <v>3.21</v>
      </c>
      <c r="F12">
        <v>3</v>
      </c>
      <c r="G12">
        <v>3.75</v>
      </c>
      <c r="H12">
        <v>3.63</v>
      </c>
      <c r="I12">
        <v>3.79</v>
      </c>
      <c r="J12">
        <v>3.93</v>
      </c>
      <c r="K12">
        <v>3.57</v>
      </c>
      <c r="L12">
        <f t="shared" si="0"/>
        <v>3.21</v>
      </c>
      <c r="M12">
        <v>4</v>
      </c>
      <c r="N12" s="2">
        <f t="shared" si="1"/>
        <v>3.7633333333333336</v>
      </c>
      <c r="O12" s="2">
        <f t="shared" si="2"/>
        <v>3.4599999999999995</v>
      </c>
      <c r="P12">
        <v>4</v>
      </c>
      <c r="Q12">
        <v>3.77</v>
      </c>
      <c r="R12">
        <v>4</v>
      </c>
      <c r="S12">
        <v>3.2</v>
      </c>
      <c r="T12">
        <v>3.64</v>
      </c>
      <c r="U12" s="2">
        <f t="shared" si="3"/>
        <v>3.5133333333333332</v>
      </c>
      <c r="V12">
        <v>3</v>
      </c>
      <c r="W12">
        <v>4</v>
      </c>
      <c r="X12">
        <v>3.54</v>
      </c>
      <c r="Y12" s="2">
        <f t="shared" si="4"/>
        <v>3.6556666666666664</v>
      </c>
      <c r="Z12" s="2">
        <f>SUMPRODUCT(L12:U12,L2:U2/SUM(Weights))</f>
        <v>3.8069999999999999</v>
      </c>
      <c r="AA12" s="1" t="s">
        <v>1</v>
      </c>
    </row>
    <row r="13" spans="1:28" x14ac:dyDescent="0.3">
      <c r="A13" s="3"/>
      <c r="B13">
        <v>2.86</v>
      </c>
      <c r="C13">
        <v>3</v>
      </c>
      <c r="F13">
        <v>3.38</v>
      </c>
      <c r="G13">
        <v>3.75</v>
      </c>
      <c r="H13">
        <v>3.75</v>
      </c>
      <c r="I13">
        <v>3.43</v>
      </c>
      <c r="J13">
        <v>3.57</v>
      </c>
      <c r="K13">
        <v>3</v>
      </c>
      <c r="L13">
        <f t="shared" si="0"/>
        <v>2.9299999999999997</v>
      </c>
      <c r="M13">
        <v>3.5</v>
      </c>
      <c r="N13" s="2">
        <f t="shared" si="1"/>
        <v>3.3333333333333335</v>
      </c>
      <c r="O13" s="2">
        <f t="shared" si="2"/>
        <v>3.6266666666666665</v>
      </c>
      <c r="P13">
        <v>3.55</v>
      </c>
      <c r="Q13">
        <v>3.68</v>
      </c>
      <c r="R13">
        <v>3.67</v>
      </c>
      <c r="S13" s="4">
        <v>3.2</v>
      </c>
      <c r="T13">
        <v>2.93</v>
      </c>
      <c r="U13" s="2">
        <f t="shared" si="3"/>
        <v>3.3699999999999997</v>
      </c>
      <c r="V13">
        <v>3.15</v>
      </c>
      <c r="W13">
        <v>3.58</v>
      </c>
      <c r="X13">
        <v>3.38</v>
      </c>
      <c r="Y13" s="2">
        <f t="shared" si="4"/>
        <v>3.379</v>
      </c>
      <c r="Z13" s="2">
        <f>SUMPRODUCT(L13:U13,L2:U2/SUM(Weights))</f>
        <v>3.4796000000000005</v>
      </c>
      <c r="AA13" s="1" t="s">
        <v>1</v>
      </c>
    </row>
    <row r="14" spans="1:28" x14ac:dyDescent="0.3">
      <c r="A14" s="3"/>
      <c r="B14">
        <v>3.21</v>
      </c>
      <c r="C14">
        <v>3.86</v>
      </c>
      <c r="F14">
        <v>3.25</v>
      </c>
      <c r="G14">
        <v>3</v>
      </c>
      <c r="H14">
        <v>4</v>
      </c>
      <c r="I14">
        <v>3</v>
      </c>
      <c r="J14">
        <v>4</v>
      </c>
      <c r="K14">
        <v>3.79</v>
      </c>
      <c r="L14">
        <f t="shared" si="0"/>
        <v>3.5350000000000001</v>
      </c>
      <c r="M14">
        <v>4</v>
      </c>
      <c r="N14" s="2">
        <f t="shared" si="1"/>
        <v>3.5966666666666662</v>
      </c>
      <c r="O14" s="2">
        <f t="shared" si="2"/>
        <v>3.4166666666666665</v>
      </c>
      <c r="P14">
        <v>3.91</v>
      </c>
      <c r="Q14">
        <v>3.95</v>
      </c>
      <c r="R14">
        <v>3.17</v>
      </c>
      <c r="S14">
        <v>3.1</v>
      </c>
      <c r="T14">
        <v>3.14</v>
      </c>
      <c r="U14" s="2">
        <f t="shared" si="3"/>
        <v>3.6199999999999997</v>
      </c>
      <c r="V14">
        <v>3.17</v>
      </c>
      <c r="W14">
        <v>3.77</v>
      </c>
      <c r="X14">
        <v>3.92</v>
      </c>
      <c r="Y14" s="2">
        <f t="shared" si="4"/>
        <v>3.5438333333333332</v>
      </c>
      <c r="Z14" s="2">
        <f>SUMPRODUCT(L14:U14,L2:U2/SUM(Weights))</f>
        <v>3.5842999999999998</v>
      </c>
      <c r="AA14" s="1" t="s">
        <v>1</v>
      </c>
    </row>
    <row r="15" spans="1:28" x14ac:dyDescent="0.3">
      <c r="A15" s="3"/>
      <c r="B15">
        <v>4</v>
      </c>
      <c r="C15">
        <v>3.86</v>
      </c>
      <c r="F15">
        <v>3</v>
      </c>
      <c r="G15">
        <v>3.13</v>
      </c>
      <c r="H15">
        <v>3.25</v>
      </c>
      <c r="I15">
        <v>3</v>
      </c>
      <c r="J15">
        <v>3.14</v>
      </c>
      <c r="K15">
        <v>3.29</v>
      </c>
      <c r="L15">
        <f t="shared" si="0"/>
        <v>3.9299999999999997</v>
      </c>
      <c r="M15">
        <v>3.75</v>
      </c>
      <c r="N15" s="2">
        <f t="shared" si="1"/>
        <v>3.1433333333333331</v>
      </c>
      <c r="O15" s="2">
        <f t="shared" si="2"/>
        <v>3.1266666666666665</v>
      </c>
      <c r="P15">
        <v>3.86</v>
      </c>
      <c r="Q15">
        <v>3.18</v>
      </c>
      <c r="R15">
        <v>3.83</v>
      </c>
      <c r="S15">
        <v>2.7</v>
      </c>
      <c r="T15">
        <v>3.29</v>
      </c>
      <c r="U15" s="2">
        <f t="shared" si="3"/>
        <v>3.8733333333333335</v>
      </c>
      <c r="V15">
        <v>4</v>
      </c>
      <c r="W15">
        <v>3.62</v>
      </c>
      <c r="X15">
        <v>4</v>
      </c>
      <c r="Y15" s="2">
        <f t="shared" si="4"/>
        <v>3.4683333333333328</v>
      </c>
      <c r="Z15" s="2">
        <f>SUMPRODUCT(L15:U15,L2:U2/SUM(Weights))</f>
        <v>3.5007000000000001</v>
      </c>
      <c r="AA15" s="1" t="s">
        <v>1</v>
      </c>
    </row>
    <row r="16" spans="1:28" x14ac:dyDescent="0.3">
      <c r="A16" s="3"/>
      <c r="B16">
        <v>3.43</v>
      </c>
      <c r="C16">
        <v>3.71</v>
      </c>
      <c r="F16">
        <v>2.75</v>
      </c>
      <c r="G16">
        <v>2.88</v>
      </c>
      <c r="H16">
        <v>3.63</v>
      </c>
      <c r="I16">
        <v>2.64</v>
      </c>
      <c r="J16">
        <v>3.21</v>
      </c>
      <c r="K16">
        <v>3.71</v>
      </c>
      <c r="L16">
        <f t="shared" si="0"/>
        <v>3.5700000000000003</v>
      </c>
      <c r="M16">
        <v>3.25</v>
      </c>
      <c r="N16" s="2">
        <f t="shared" si="1"/>
        <v>3.1866666666666661</v>
      </c>
      <c r="O16" s="2">
        <f t="shared" si="2"/>
        <v>3.0866666666666664</v>
      </c>
      <c r="P16">
        <v>3.82</v>
      </c>
      <c r="Q16">
        <v>3.05</v>
      </c>
      <c r="R16">
        <v>3</v>
      </c>
      <c r="S16">
        <v>2.7</v>
      </c>
      <c r="T16">
        <v>2.57</v>
      </c>
      <c r="U16" s="2">
        <f t="shared" si="3"/>
        <v>3.7433333333333336</v>
      </c>
      <c r="V16">
        <v>3.69</v>
      </c>
      <c r="W16">
        <v>3.77</v>
      </c>
      <c r="X16">
        <v>3.77</v>
      </c>
      <c r="Y16" s="2">
        <f t="shared" si="4"/>
        <v>3.1976666666666662</v>
      </c>
      <c r="Z16" s="2">
        <f>SUMPRODUCT(L16:U16,L2:U2/SUM(Weights))</f>
        <v>3.1789999999999998</v>
      </c>
      <c r="AA16" s="1" t="s">
        <v>0</v>
      </c>
    </row>
    <row r="17" spans="1:27" x14ac:dyDescent="0.3">
      <c r="A17" s="3"/>
      <c r="B17">
        <v>3</v>
      </c>
      <c r="C17">
        <v>3.93</v>
      </c>
      <c r="F17">
        <v>3.38</v>
      </c>
      <c r="G17">
        <v>3.38</v>
      </c>
      <c r="H17">
        <v>3.63</v>
      </c>
      <c r="I17">
        <v>3.5</v>
      </c>
      <c r="J17">
        <v>3.64</v>
      </c>
      <c r="K17">
        <v>3.43</v>
      </c>
      <c r="L17">
        <f t="shared" si="0"/>
        <v>3.4649999999999999</v>
      </c>
      <c r="M17">
        <v>3.25</v>
      </c>
      <c r="N17" s="2">
        <f t="shared" si="1"/>
        <v>3.5233333333333334</v>
      </c>
      <c r="O17" s="2">
        <f t="shared" si="2"/>
        <v>3.4633333333333334</v>
      </c>
      <c r="P17">
        <v>4</v>
      </c>
      <c r="Q17">
        <v>3.5</v>
      </c>
      <c r="R17">
        <v>3.5</v>
      </c>
      <c r="S17">
        <v>3</v>
      </c>
      <c r="T17">
        <v>3.07</v>
      </c>
      <c r="U17" s="2">
        <f t="shared" si="3"/>
        <v>3.6166666666666667</v>
      </c>
      <c r="V17">
        <v>3.31</v>
      </c>
      <c r="W17">
        <v>3.69</v>
      </c>
      <c r="X17">
        <v>3.85</v>
      </c>
      <c r="Y17" s="2">
        <f t="shared" si="4"/>
        <v>3.4388333333333336</v>
      </c>
      <c r="Z17" s="2">
        <f>SUMPRODUCT(L17:U17,L2:U2/SUM(Weights))</f>
        <v>3.5049999999999994</v>
      </c>
      <c r="AA17" s="1" t="s">
        <v>1</v>
      </c>
    </row>
    <row r="18" spans="1:27" x14ac:dyDescent="0.3">
      <c r="A18" s="3"/>
      <c r="B18">
        <v>3.93</v>
      </c>
      <c r="C18">
        <v>4</v>
      </c>
      <c r="F18">
        <v>3.75</v>
      </c>
      <c r="G18">
        <v>3.75</v>
      </c>
      <c r="H18">
        <v>4</v>
      </c>
      <c r="I18">
        <v>3.79</v>
      </c>
      <c r="J18">
        <v>3.86</v>
      </c>
      <c r="K18">
        <v>3.79</v>
      </c>
      <c r="L18">
        <f t="shared" si="0"/>
        <v>3.9649999999999999</v>
      </c>
      <c r="M18">
        <v>3.5</v>
      </c>
      <c r="N18" s="2">
        <f t="shared" si="1"/>
        <v>3.8133333333333339</v>
      </c>
      <c r="O18" s="2">
        <f t="shared" si="2"/>
        <v>3.8333333333333335</v>
      </c>
      <c r="P18">
        <v>3</v>
      </c>
      <c r="Q18">
        <v>3.82</v>
      </c>
      <c r="R18">
        <v>4</v>
      </c>
      <c r="S18">
        <v>3.5</v>
      </c>
      <c r="T18">
        <v>3.71</v>
      </c>
      <c r="U18" s="2">
        <f t="shared" si="3"/>
        <v>3.9499999999999997</v>
      </c>
      <c r="V18">
        <v>3.85</v>
      </c>
      <c r="W18">
        <v>4</v>
      </c>
      <c r="X18">
        <v>4</v>
      </c>
      <c r="Y18" s="2">
        <f t="shared" si="4"/>
        <v>3.7091666666666669</v>
      </c>
      <c r="Z18" s="2">
        <f>SUMPRODUCT(L18:U18,L2:U2/SUM(Weights))</f>
        <v>3.6938</v>
      </c>
      <c r="AA18" s="1" t="s">
        <v>1</v>
      </c>
    </row>
    <row r="19" spans="1:27" x14ac:dyDescent="0.3">
      <c r="A19" s="3"/>
      <c r="B19">
        <v>4</v>
      </c>
      <c r="C19">
        <v>4</v>
      </c>
      <c r="F19">
        <v>2.88</v>
      </c>
      <c r="G19">
        <v>3.13</v>
      </c>
      <c r="H19">
        <v>2.88</v>
      </c>
      <c r="I19">
        <v>3.21</v>
      </c>
      <c r="J19">
        <v>3.07</v>
      </c>
      <c r="K19">
        <v>2.93</v>
      </c>
      <c r="L19">
        <f t="shared" si="0"/>
        <v>4</v>
      </c>
      <c r="M19">
        <v>3.75</v>
      </c>
      <c r="N19" s="2">
        <f t="shared" si="1"/>
        <v>3.07</v>
      </c>
      <c r="O19" s="2">
        <f t="shared" si="2"/>
        <v>2.9633333333333334</v>
      </c>
      <c r="P19">
        <v>4</v>
      </c>
      <c r="Q19">
        <v>3.32</v>
      </c>
      <c r="R19">
        <v>3.5</v>
      </c>
      <c r="S19" s="4">
        <v>3.1</v>
      </c>
      <c r="T19">
        <v>3.21</v>
      </c>
      <c r="U19" s="2">
        <f t="shared" si="3"/>
        <v>3.6666666666666665</v>
      </c>
      <c r="V19">
        <v>3</v>
      </c>
      <c r="W19">
        <v>4</v>
      </c>
      <c r="X19">
        <v>4</v>
      </c>
      <c r="Y19" s="2">
        <f t="shared" si="4"/>
        <v>3.4579999999999997</v>
      </c>
      <c r="Z19" s="2">
        <f>SUMPRODUCT(L19:U19,L2:U2/SUM(Weights))</f>
        <v>3.4422000000000001</v>
      </c>
      <c r="AA19" s="1" t="s">
        <v>1</v>
      </c>
    </row>
    <row r="20" spans="1:27" x14ac:dyDescent="0.3">
      <c r="A20" s="3"/>
      <c r="B20">
        <v>2.64</v>
      </c>
      <c r="C20">
        <v>3</v>
      </c>
      <c r="F20">
        <v>2.88</v>
      </c>
      <c r="G20">
        <v>3.63</v>
      </c>
      <c r="H20">
        <v>3</v>
      </c>
      <c r="I20">
        <v>3.43</v>
      </c>
      <c r="J20" s="4">
        <v>3.21</v>
      </c>
      <c r="K20">
        <v>3.21</v>
      </c>
      <c r="L20">
        <f t="shared" si="0"/>
        <v>2.8200000000000003</v>
      </c>
      <c r="M20">
        <v>3.75</v>
      </c>
      <c r="N20" s="2">
        <f t="shared" si="1"/>
        <v>3.2833333333333337</v>
      </c>
      <c r="O20" s="2">
        <f t="shared" si="2"/>
        <v>3.17</v>
      </c>
      <c r="P20">
        <v>3.45</v>
      </c>
      <c r="Q20">
        <v>3.32</v>
      </c>
      <c r="R20">
        <v>3.5</v>
      </c>
      <c r="S20">
        <v>2.8</v>
      </c>
      <c r="T20">
        <v>3.64</v>
      </c>
      <c r="U20" s="2">
        <f t="shared" si="3"/>
        <v>3.1566666666666667</v>
      </c>
      <c r="V20">
        <v>3.09</v>
      </c>
      <c r="W20">
        <v>3.15</v>
      </c>
      <c r="X20">
        <v>3.23</v>
      </c>
      <c r="Y20" s="2">
        <f t="shared" si="4"/>
        <v>3.2890000000000001</v>
      </c>
      <c r="Z20" s="2">
        <f>SUMPRODUCT(L20:U20,L2:U2/SUM(Weights))</f>
        <v>3.4114</v>
      </c>
      <c r="AA20" s="1" t="s">
        <v>1</v>
      </c>
    </row>
    <row r="21" spans="1:27" x14ac:dyDescent="0.3">
      <c r="A21" s="3"/>
      <c r="B21">
        <v>3.5</v>
      </c>
      <c r="C21">
        <v>3.29</v>
      </c>
      <c r="D21">
        <v>3.14</v>
      </c>
      <c r="F21">
        <v>3.25</v>
      </c>
      <c r="G21">
        <v>3.5</v>
      </c>
      <c r="H21">
        <v>3</v>
      </c>
      <c r="I21">
        <v>3.21</v>
      </c>
      <c r="J21">
        <v>3.07</v>
      </c>
      <c r="K21">
        <v>2.71</v>
      </c>
      <c r="L21">
        <f t="shared" si="0"/>
        <v>3.31</v>
      </c>
      <c r="M21">
        <v>3</v>
      </c>
      <c r="N21" s="2">
        <f t="shared" si="1"/>
        <v>2.9966666666666661</v>
      </c>
      <c r="O21" s="2">
        <f t="shared" si="2"/>
        <v>3.25</v>
      </c>
      <c r="P21">
        <v>4</v>
      </c>
      <c r="Q21">
        <v>3.23</v>
      </c>
      <c r="R21">
        <v>3.3</v>
      </c>
      <c r="S21">
        <v>2.8</v>
      </c>
      <c r="T21">
        <v>3.5</v>
      </c>
      <c r="U21" s="2">
        <f t="shared" si="3"/>
        <v>3.59</v>
      </c>
      <c r="V21">
        <v>3.54</v>
      </c>
      <c r="W21">
        <v>4</v>
      </c>
      <c r="X21">
        <v>3.23</v>
      </c>
      <c r="Y21" s="2">
        <f t="shared" si="4"/>
        <v>3.2976666666666667</v>
      </c>
      <c r="Z21" s="2">
        <f>SUMPRODUCT(L21:U21,L2:U2/SUM(Weights))</f>
        <v>3.3384000000000005</v>
      </c>
      <c r="AA21" s="1" t="s">
        <v>0</v>
      </c>
    </row>
    <row r="22" spans="1:27" x14ac:dyDescent="0.3"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4</v>
      </c>
      <c r="T22">
        <v>4</v>
      </c>
      <c r="U22">
        <v>4</v>
      </c>
      <c r="V22">
        <v>4</v>
      </c>
      <c r="W22">
        <v>4</v>
      </c>
      <c r="X22">
        <v>4</v>
      </c>
      <c r="Y22">
        <f t="shared" si="4"/>
        <v>4</v>
      </c>
      <c r="Z22">
        <v>4</v>
      </c>
      <c r="AA2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234A-B1BD-43D7-81C8-D889F315CD60}">
  <dimension ref="A1:AW29"/>
  <sheetViews>
    <sheetView topLeftCell="A5" workbookViewId="0">
      <pane xSplit="1" topLeftCell="E1" activePane="topRight" state="frozen"/>
      <selection pane="topRight" activeCell="AQ10" sqref="AQ10"/>
    </sheetView>
  </sheetViews>
  <sheetFormatPr defaultRowHeight="14.4" x14ac:dyDescent="0.3"/>
  <cols>
    <col min="1" max="1" width="22.44140625" customWidth="1"/>
    <col min="6" max="12" width="9.33203125" bestFit="1" customWidth="1"/>
    <col min="13" max="13" width="7.88671875" customWidth="1"/>
    <col min="14" max="16" width="9.33203125" bestFit="1" customWidth="1"/>
    <col min="17" max="18" width="4.109375" customWidth="1"/>
    <col min="19" max="19" width="4.5546875" customWidth="1"/>
    <col min="20" max="20" width="4.6640625" customWidth="1"/>
    <col min="21" max="21" width="3.6640625" customWidth="1"/>
    <col min="22" max="22" width="4.44140625" customWidth="1"/>
    <col min="23" max="23" width="3.5546875" customWidth="1"/>
    <col min="24" max="24" width="4.5546875" customWidth="1"/>
    <col min="25" max="27" width="9.33203125" customWidth="1"/>
    <col min="28" max="29" width="9.33203125" bestFit="1" customWidth="1"/>
    <col min="30" max="30" width="10" customWidth="1"/>
    <col min="31" max="34" width="9.33203125" bestFit="1" customWidth="1"/>
    <col min="38" max="38" width="10.109375" bestFit="1" customWidth="1"/>
    <col min="40" max="40" width="9.109375" style="1"/>
    <col min="41" max="41" width="4.88671875" style="11" customWidth="1"/>
    <col min="42" max="42" width="10.109375" style="11" customWidth="1"/>
    <col min="43" max="43" width="4.44140625" style="11" customWidth="1"/>
    <col min="44" max="44" width="9.33203125" style="11" customWidth="1"/>
    <col min="45" max="45" width="4.44140625" style="11" customWidth="1"/>
    <col min="46" max="46" width="9.5546875" style="11" customWidth="1"/>
    <col min="47" max="47" width="4.44140625" style="12" customWidth="1"/>
    <col min="48" max="49" width="9.109375" style="16"/>
  </cols>
  <sheetData>
    <row r="1" spans="1:49" x14ac:dyDescent="0.3">
      <c r="A1" t="s">
        <v>30</v>
      </c>
      <c r="B1" t="s">
        <v>29</v>
      </c>
      <c r="C1" t="s">
        <v>28</v>
      </c>
      <c r="D1" t="s">
        <v>27</v>
      </c>
      <c r="E1" t="s">
        <v>26</v>
      </c>
      <c r="F1" t="s">
        <v>25</v>
      </c>
      <c r="G1" t="s">
        <v>24</v>
      </c>
      <c r="H1" t="s">
        <v>23</v>
      </c>
      <c r="I1" t="s">
        <v>22</v>
      </c>
      <c r="J1" t="s">
        <v>21</v>
      </c>
      <c r="K1" t="s">
        <v>20</v>
      </c>
      <c r="L1" t="s">
        <v>61</v>
      </c>
      <c r="M1" t="s">
        <v>60</v>
      </c>
      <c r="N1" t="s">
        <v>19</v>
      </c>
      <c r="O1" t="s">
        <v>59</v>
      </c>
      <c r="P1" t="s">
        <v>18</v>
      </c>
      <c r="Q1" t="s">
        <v>58</v>
      </c>
      <c r="R1" t="s">
        <v>57</v>
      </c>
      <c r="S1" t="s">
        <v>56</v>
      </c>
      <c r="T1" t="s">
        <v>55</v>
      </c>
      <c r="U1" t="s">
        <v>54</v>
      </c>
      <c r="V1" t="s">
        <v>53</v>
      </c>
      <c r="W1" t="s">
        <v>52</v>
      </c>
      <c r="X1" t="s">
        <v>51</v>
      </c>
      <c r="Y1" t="s">
        <v>17</v>
      </c>
      <c r="Z1" t="s">
        <v>50</v>
      </c>
      <c r="AA1" t="s">
        <v>16</v>
      </c>
      <c r="AB1" t="s">
        <v>15</v>
      </c>
      <c r="AC1" t="s">
        <v>14</v>
      </c>
      <c r="AD1" t="s">
        <v>49</v>
      </c>
      <c r="AE1" t="s">
        <v>13</v>
      </c>
      <c r="AF1" t="s">
        <v>12</v>
      </c>
      <c r="AG1" t="s">
        <v>31</v>
      </c>
      <c r="AH1" t="s">
        <v>10</v>
      </c>
      <c r="AI1" t="s">
        <v>9</v>
      </c>
      <c r="AJ1" t="s">
        <v>48</v>
      </c>
      <c r="AK1" t="s">
        <v>47</v>
      </c>
      <c r="AL1" t="s">
        <v>6</v>
      </c>
      <c r="AM1" t="s">
        <v>5</v>
      </c>
    </row>
    <row r="2" spans="1:49" s="1" customFormat="1" ht="14.25" customHeight="1" x14ac:dyDescent="0.3">
      <c r="A2" s="1" t="s">
        <v>4</v>
      </c>
      <c r="N2" s="1">
        <v>0.08</v>
      </c>
      <c r="O2" s="1">
        <v>0.05</v>
      </c>
      <c r="P2" s="1">
        <v>0.09</v>
      </c>
      <c r="Q2" s="1">
        <v>0.01</v>
      </c>
      <c r="R2" s="1">
        <v>0.01</v>
      </c>
      <c r="S2" s="1">
        <v>0.01</v>
      </c>
      <c r="T2" s="1">
        <v>0.01</v>
      </c>
      <c r="U2" s="1">
        <v>0.01</v>
      </c>
      <c r="V2" s="1">
        <v>0.01</v>
      </c>
      <c r="W2" s="1">
        <v>0.01</v>
      </c>
      <c r="X2" s="1">
        <v>0.01</v>
      </c>
      <c r="Y2" s="1">
        <v>0.12</v>
      </c>
      <c r="Z2" s="1">
        <v>0.02</v>
      </c>
      <c r="AA2" s="1">
        <v>0.09</v>
      </c>
      <c r="AB2" s="1">
        <v>0.11</v>
      </c>
      <c r="AC2" s="1">
        <v>0.1</v>
      </c>
      <c r="AD2" s="1">
        <v>0.01</v>
      </c>
      <c r="AE2" s="1">
        <v>0.1</v>
      </c>
      <c r="AF2" s="1">
        <v>0.01</v>
      </c>
      <c r="AG2" s="1">
        <v>0.05</v>
      </c>
      <c r="AH2" s="1">
        <v>0.09</v>
      </c>
      <c r="AL2" s="1">
        <f>SUM(B2:AK2)</f>
        <v>1</v>
      </c>
      <c r="AN2" s="11"/>
      <c r="AO2" s="11"/>
      <c r="AP2" s="11"/>
      <c r="AQ2" s="11"/>
      <c r="AR2" s="11"/>
      <c r="AS2" s="11"/>
      <c r="AT2" s="11"/>
      <c r="AU2" s="13"/>
      <c r="AV2" s="11"/>
      <c r="AW2" s="11"/>
    </row>
    <row r="3" spans="1:49" x14ac:dyDescent="0.3">
      <c r="A3" s="3"/>
      <c r="B3">
        <v>3.07</v>
      </c>
      <c r="C3">
        <v>2.79</v>
      </c>
      <c r="D3">
        <v>3.43</v>
      </c>
      <c r="E3">
        <v>3.43</v>
      </c>
      <c r="F3">
        <v>3.75</v>
      </c>
      <c r="G3">
        <v>3.5</v>
      </c>
      <c r="H3">
        <v>3.38</v>
      </c>
      <c r="I3">
        <v>3.64</v>
      </c>
      <c r="J3">
        <v>3.71</v>
      </c>
      <c r="K3">
        <v>3.64</v>
      </c>
      <c r="L3">
        <v>4</v>
      </c>
      <c r="M3">
        <v>4</v>
      </c>
      <c r="N3">
        <f t="shared" ref="N3:N22" si="0">AVERAGE(B3:E3)</f>
        <v>3.1799999999999997</v>
      </c>
      <c r="O3">
        <v>3.88</v>
      </c>
      <c r="P3">
        <v>4</v>
      </c>
      <c r="Q3">
        <v>4</v>
      </c>
      <c r="R3">
        <v>4</v>
      </c>
      <c r="S3">
        <v>4</v>
      </c>
      <c r="T3">
        <v>4</v>
      </c>
      <c r="U3">
        <v>4</v>
      </c>
      <c r="V3">
        <v>4</v>
      </c>
      <c r="W3" s="9">
        <v>4</v>
      </c>
      <c r="X3">
        <v>4</v>
      </c>
      <c r="Y3" s="2">
        <f t="shared" ref="Y3:Y22" si="1">AVERAGE(I3:K3)</f>
        <v>3.6633333333333336</v>
      </c>
      <c r="Z3">
        <f t="shared" ref="Z3:Z22" si="2">AVERAGE(L3:M3)</f>
        <v>4</v>
      </c>
      <c r="AA3" s="2">
        <f t="shared" ref="AA3:AA22" si="3">AVERAGE(F3:H3)</f>
        <v>3.543333333333333</v>
      </c>
      <c r="AB3">
        <v>3.18</v>
      </c>
      <c r="AC3">
        <v>3.45</v>
      </c>
      <c r="AD3">
        <v>4</v>
      </c>
      <c r="AE3">
        <v>3.5</v>
      </c>
      <c r="AF3">
        <v>3.5</v>
      </c>
      <c r="AG3">
        <v>2.79</v>
      </c>
      <c r="AH3" s="2">
        <f t="shared" ref="AH3:AH22" si="4">AVERAGE(AI3:AK3)</f>
        <v>3.2566666666666664</v>
      </c>
      <c r="AI3">
        <v>3.23</v>
      </c>
      <c r="AJ3">
        <v>3.08</v>
      </c>
      <c r="AK3">
        <v>3.46</v>
      </c>
      <c r="AL3" s="2">
        <f t="shared" ref="AL3:AL22" si="5">AVERAGE(N3:X3,Y3,Z3,AA3:AH3)</f>
        <v>3.711587301587302</v>
      </c>
      <c r="AM3" s="2">
        <f>SUMPRODUCT(N3:AH3,N2:AH2/SUM(Weights))</f>
        <v>3.5193000000000008</v>
      </c>
      <c r="AN3" s="11"/>
      <c r="AO3" s="11" t="s">
        <v>1</v>
      </c>
      <c r="AP3" t="s">
        <v>2</v>
      </c>
      <c r="AV3" s="11"/>
    </row>
    <row r="4" spans="1:49" x14ac:dyDescent="0.3">
      <c r="A4" s="3"/>
      <c r="B4">
        <v>3.43</v>
      </c>
      <c r="C4">
        <v>3.57</v>
      </c>
      <c r="F4">
        <v>3.13</v>
      </c>
      <c r="G4">
        <v>3</v>
      </c>
      <c r="H4">
        <v>3.13</v>
      </c>
      <c r="I4">
        <v>2.93</v>
      </c>
      <c r="J4">
        <v>3</v>
      </c>
      <c r="K4">
        <v>3.14</v>
      </c>
      <c r="L4">
        <v>4</v>
      </c>
      <c r="M4">
        <v>3</v>
      </c>
      <c r="N4">
        <f t="shared" si="0"/>
        <v>3.5</v>
      </c>
      <c r="O4">
        <v>3.38</v>
      </c>
      <c r="P4">
        <v>3.75</v>
      </c>
      <c r="Q4">
        <v>4</v>
      </c>
      <c r="R4">
        <v>3</v>
      </c>
      <c r="S4">
        <v>4</v>
      </c>
      <c r="T4">
        <v>3</v>
      </c>
      <c r="U4">
        <v>4</v>
      </c>
      <c r="V4">
        <v>3</v>
      </c>
      <c r="W4" s="9">
        <v>4</v>
      </c>
      <c r="X4">
        <v>4</v>
      </c>
      <c r="Y4" s="2">
        <f t="shared" si="1"/>
        <v>3.0233333333333334</v>
      </c>
      <c r="Z4">
        <f t="shared" si="2"/>
        <v>3.5</v>
      </c>
      <c r="AA4" s="2">
        <f t="shared" si="3"/>
        <v>3.0866666666666664</v>
      </c>
      <c r="AB4">
        <v>3.91</v>
      </c>
      <c r="AC4">
        <v>3.3</v>
      </c>
      <c r="AD4">
        <v>4</v>
      </c>
      <c r="AE4">
        <v>3</v>
      </c>
      <c r="AF4">
        <v>2.8</v>
      </c>
      <c r="AG4">
        <v>3.57</v>
      </c>
      <c r="AH4" s="2">
        <f t="shared" si="4"/>
        <v>3.4599999999999995</v>
      </c>
      <c r="AI4">
        <v>3.15</v>
      </c>
      <c r="AJ4">
        <v>3.46</v>
      </c>
      <c r="AK4">
        <v>3.77</v>
      </c>
      <c r="AL4" s="2">
        <f t="shared" si="5"/>
        <v>3.4895238095238081</v>
      </c>
      <c r="AM4" s="2">
        <f>SUMPRODUCT(N4:AH4,N2:AH2/SUM(Weights))</f>
        <v>3.4051000000000009</v>
      </c>
      <c r="AN4" s="11"/>
      <c r="AO4" s="11" t="s">
        <v>1</v>
      </c>
      <c r="AP4" t="s">
        <v>46</v>
      </c>
      <c r="AV4" s="11"/>
    </row>
    <row r="5" spans="1:49" x14ac:dyDescent="0.3">
      <c r="A5" s="3"/>
      <c r="B5">
        <v>3.79</v>
      </c>
      <c r="C5">
        <v>3.71</v>
      </c>
      <c r="F5">
        <v>3.25</v>
      </c>
      <c r="G5">
        <v>3.63</v>
      </c>
      <c r="H5">
        <v>3.63</v>
      </c>
      <c r="I5">
        <v>3.5</v>
      </c>
      <c r="J5">
        <v>3.5</v>
      </c>
      <c r="K5">
        <v>3.86</v>
      </c>
      <c r="L5">
        <v>3</v>
      </c>
      <c r="M5">
        <v>4</v>
      </c>
      <c r="N5">
        <f t="shared" si="0"/>
        <v>3.75</v>
      </c>
      <c r="O5">
        <v>3.88</v>
      </c>
      <c r="P5">
        <v>4</v>
      </c>
      <c r="Q5">
        <v>4</v>
      </c>
      <c r="R5">
        <v>4</v>
      </c>
      <c r="S5">
        <v>4</v>
      </c>
      <c r="T5">
        <v>4</v>
      </c>
      <c r="U5">
        <v>4</v>
      </c>
      <c r="V5">
        <v>2</v>
      </c>
      <c r="W5" s="9">
        <v>4</v>
      </c>
      <c r="X5">
        <v>4</v>
      </c>
      <c r="Y5" s="2">
        <f t="shared" si="1"/>
        <v>3.6199999999999997</v>
      </c>
      <c r="Z5">
        <f t="shared" si="2"/>
        <v>3.5</v>
      </c>
      <c r="AA5" s="2">
        <f t="shared" si="3"/>
        <v>3.5033333333333334</v>
      </c>
      <c r="AB5">
        <v>3.82</v>
      </c>
      <c r="AC5">
        <v>3.86</v>
      </c>
      <c r="AD5">
        <v>4</v>
      </c>
      <c r="AE5">
        <v>3.8</v>
      </c>
      <c r="AF5">
        <v>3.4</v>
      </c>
      <c r="AG5">
        <v>3.86</v>
      </c>
      <c r="AH5" s="2">
        <f t="shared" si="4"/>
        <v>3.8433333333333333</v>
      </c>
      <c r="AI5">
        <v>3.69</v>
      </c>
      <c r="AJ5">
        <v>3.92</v>
      </c>
      <c r="AK5">
        <v>3.92</v>
      </c>
      <c r="AL5" s="2">
        <f t="shared" si="5"/>
        <v>3.7541269841269838</v>
      </c>
      <c r="AM5" s="2">
        <f>SUMPRODUCT(N5:AH5,N2:AH2/SUM(Weights))</f>
        <v>3.7727999999999997</v>
      </c>
      <c r="AN5" s="11"/>
      <c r="AO5" s="11" t="s">
        <v>1</v>
      </c>
      <c r="AP5" t="s">
        <v>45</v>
      </c>
      <c r="AV5" s="11"/>
    </row>
    <row r="6" spans="1:49" x14ac:dyDescent="0.3">
      <c r="A6" s="3"/>
      <c r="B6">
        <v>3.86</v>
      </c>
      <c r="C6">
        <v>3.86</v>
      </c>
      <c r="D6">
        <v>3.14</v>
      </c>
      <c r="E6">
        <v>3.07</v>
      </c>
      <c r="F6">
        <v>3.5</v>
      </c>
      <c r="G6">
        <v>3.38</v>
      </c>
      <c r="H6">
        <v>3.75</v>
      </c>
      <c r="I6">
        <v>3.57</v>
      </c>
      <c r="J6">
        <v>3.71</v>
      </c>
      <c r="K6">
        <v>3.71</v>
      </c>
      <c r="L6">
        <v>4</v>
      </c>
      <c r="M6">
        <v>4</v>
      </c>
      <c r="N6">
        <f t="shared" si="0"/>
        <v>3.4824999999999999</v>
      </c>
      <c r="O6">
        <v>3.63</v>
      </c>
      <c r="P6">
        <v>3.25</v>
      </c>
      <c r="Q6">
        <v>4</v>
      </c>
      <c r="R6">
        <v>4</v>
      </c>
      <c r="S6">
        <v>4</v>
      </c>
      <c r="T6">
        <v>4</v>
      </c>
      <c r="U6">
        <v>4</v>
      </c>
      <c r="V6">
        <v>4</v>
      </c>
      <c r="W6">
        <v>4</v>
      </c>
      <c r="X6">
        <v>4</v>
      </c>
      <c r="Y6" s="2">
        <f t="shared" si="1"/>
        <v>3.6633333333333327</v>
      </c>
      <c r="Z6">
        <f t="shared" si="2"/>
        <v>4</v>
      </c>
      <c r="AA6" s="2">
        <f t="shared" si="3"/>
        <v>3.543333333333333</v>
      </c>
      <c r="AB6">
        <v>3.52</v>
      </c>
      <c r="AC6">
        <v>3.41</v>
      </c>
      <c r="AD6">
        <v>4</v>
      </c>
      <c r="AE6">
        <v>3.83</v>
      </c>
      <c r="AF6">
        <v>3.2</v>
      </c>
      <c r="AG6">
        <v>3.29</v>
      </c>
      <c r="AH6" s="2">
        <f t="shared" si="4"/>
        <v>3.6133333333333333</v>
      </c>
      <c r="AI6">
        <v>3.92</v>
      </c>
      <c r="AJ6">
        <v>3.92</v>
      </c>
      <c r="AK6">
        <v>3</v>
      </c>
      <c r="AL6" s="2">
        <f t="shared" si="5"/>
        <v>3.7348809523809527</v>
      </c>
      <c r="AM6" s="2">
        <f>SUMPRODUCT(N6:AH6,N2:AH2/SUM(Weights))</f>
        <v>3.5840000000000005</v>
      </c>
      <c r="AN6" s="11"/>
      <c r="AO6" s="11" t="s">
        <v>1</v>
      </c>
      <c r="AV6" s="11"/>
    </row>
    <row r="7" spans="1:49" x14ac:dyDescent="0.3">
      <c r="A7" s="3"/>
      <c r="B7">
        <v>2.71</v>
      </c>
      <c r="C7">
        <v>3.79</v>
      </c>
      <c r="F7">
        <v>2.75</v>
      </c>
      <c r="G7">
        <v>3</v>
      </c>
      <c r="H7">
        <v>3</v>
      </c>
      <c r="I7">
        <v>2.79</v>
      </c>
      <c r="J7">
        <v>2.93</v>
      </c>
      <c r="K7">
        <v>3.07</v>
      </c>
      <c r="L7">
        <v>4</v>
      </c>
      <c r="M7">
        <v>3</v>
      </c>
      <c r="N7">
        <f t="shared" si="0"/>
        <v>3.25</v>
      </c>
      <c r="O7">
        <v>3.38</v>
      </c>
      <c r="P7">
        <v>3</v>
      </c>
      <c r="Q7">
        <v>3</v>
      </c>
      <c r="R7">
        <v>4</v>
      </c>
      <c r="S7">
        <v>2</v>
      </c>
      <c r="T7">
        <v>4</v>
      </c>
      <c r="U7">
        <v>4</v>
      </c>
      <c r="V7">
        <v>4</v>
      </c>
      <c r="W7" s="9">
        <v>4</v>
      </c>
      <c r="X7">
        <v>4</v>
      </c>
      <c r="Y7" s="2">
        <f t="shared" si="1"/>
        <v>2.93</v>
      </c>
      <c r="Z7">
        <f t="shared" si="2"/>
        <v>3.5</v>
      </c>
      <c r="AA7" s="2">
        <f t="shared" si="3"/>
        <v>2.9166666666666665</v>
      </c>
      <c r="AB7">
        <v>4</v>
      </c>
      <c r="AC7">
        <v>3</v>
      </c>
      <c r="AD7">
        <v>4</v>
      </c>
      <c r="AE7">
        <v>3</v>
      </c>
      <c r="AF7">
        <v>2.7</v>
      </c>
      <c r="AG7">
        <v>3.36</v>
      </c>
      <c r="AH7" s="2">
        <f t="shared" si="4"/>
        <v>3.5166666666666671</v>
      </c>
      <c r="AI7">
        <v>3.17</v>
      </c>
      <c r="AJ7">
        <v>3.38</v>
      </c>
      <c r="AK7">
        <v>4</v>
      </c>
      <c r="AL7" s="2">
        <f t="shared" si="5"/>
        <v>3.4073015873015868</v>
      </c>
      <c r="AM7" s="2">
        <f>SUMPRODUCT(N7:AH7,N2:AH2/SUM(Weights))</f>
        <v>3.2646000000000002</v>
      </c>
      <c r="AN7" s="11"/>
      <c r="AO7" s="11" t="s">
        <v>0</v>
      </c>
      <c r="AV7" s="11"/>
    </row>
    <row r="8" spans="1:49" x14ac:dyDescent="0.3">
      <c r="A8" s="3"/>
      <c r="B8">
        <v>3.07</v>
      </c>
      <c r="C8">
        <v>3</v>
      </c>
      <c r="F8">
        <v>3</v>
      </c>
      <c r="G8">
        <v>2.75</v>
      </c>
      <c r="H8">
        <v>2.5</v>
      </c>
      <c r="I8">
        <v>3.43</v>
      </c>
      <c r="J8">
        <v>2.86</v>
      </c>
      <c r="K8">
        <v>2.79</v>
      </c>
      <c r="L8">
        <v>4</v>
      </c>
      <c r="M8">
        <v>4</v>
      </c>
      <c r="N8">
        <f t="shared" si="0"/>
        <v>3.0350000000000001</v>
      </c>
      <c r="O8">
        <v>3.38</v>
      </c>
      <c r="P8">
        <v>3.25</v>
      </c>
      <c r="Q8">
        <v>4</v>
      </c>
      <c r="R8">
        <v>4</v>
      </c>
      <c r="S8">
        <v>4</v>
      </c>
      <c r="T8">
        <v>4</v>
      </c>
      <c r="U8">
        <v>3</v>
      </c>
      <c r="V8">
        <v>4</v>
      </c>
      <c r="W8" s="9">
        <v>3</v>
      </c>
      <c r="X8">
        <v>4</v>
      </c>
      <c r="Y8" s="2">
        <f t="shared" si="1"/>
        <v>3.0266666666666668</v>
      </c>
      <c r="Z8">
        <f t="shared" si="2"/>
        <v>4</v>
      </c>
      <c r="AA8" s="2">
        <f t="shared" si="3"/>
        <v>2.75</v>
      </c>
      <c r="AB8">
        <v>3.05</v>
      </c>
      <c r="AC8">
        <v>3.05</v>
      </c>
      <c r="AD8">
        <v>4</v>
      </c>
      <c r="AE8">
        <v>3</v>
      </c>
      <c r="AF8">
        <v>3</v>
      </c>
      <c r="AG8">
        <v>3.07</v>
      </c>
      <c r="AH8" s="2">
        <f t="shared" si="4"/>
        <v>3</v>
      </c>
      <c r="AI8">
        <v>3</v>
      </c>
      <c r="AJ8">
        <v>3</v>
      </c>
      <c r="AK8">
        <v>3</v>
      </c>
      <c r="AL8" s="2">
        <f t="shared" si="5"/>
        <v>3.4100793650793642</v>
      </c>
      <c r="AM8" s="2">
        <f>SUMPRODUCT(N8:AH8,N2:AH2/SUM(Weights))</f>
        <v>3.1290000000000004</v>
      </c>
      <c r="AN8" s="11"/>
      <c r="AO8" s="11" t="s">
        <v>0</v>
      </c>
      <c r="AV8" s="11"/>
    </row>
    <row r="9" spans="1:49" x14ac:dyDescent="0.3">
      <c r="A9" s="3"/>
      <c r="B9">
        <v>3.43</v>
      </c>
      <c r="C9">
        <v>3.86</v>
      </c>
      <c r="F9">
        <v>3.75</v>
      </c>
      <c r="G9">
        <v>3.75</v>
      </c>
      <c r="H9">
        <v>3.63</v>
      </c>
      <c r="I9">
        <v>3.36</v>
      </c>
      <c r="J9">
        <v>3.43</v>
      </c>
      <c r="K9">
        <v>3.64</v>
      </c>
      <c r="L9">
        <v>4</v>
      </c>
      <c r="M9">
        <v>4</v>
      </c>
      <c r="N9">
        <f t="shared" si="0"/>
        <v>3.645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 s="9">
        <v>4</v>
      </c>
      <c r="X9">
        <v>4</v>
      </c>
      <c r="Y9" s="2">
        <f t="shared" si="1"/>
        <v>3.4766666666666666</v>
      </c>
      <c r="Z9">
        <f t="shared" si="2"/>
        <v>4</v>
      </c>
      <c r="AA9" s="2">
        <f t="shared" si="3"/>
        <v>3.7099999999999995</v>
      </c>
      <c r="AB9">
        <v>4</v>
      </c>
      <c r="AC9">
        <v>3.86</v>
      </c>
      <c r="AD9">
        <v>4</v>
      </c>
      <c r="AE9">
        <v>3.8</v>
      </c>
      <c r="AF9">
        <v>3.5</v>
      </c>
      <c r="AG9">
        <v>3.71</v>
      </c>
      <c r="AH9" s="2">
        <f t="shared" si="4"/>
        <v>3.7166666666666668</v>
      </c>
      <c r="AI9">
        <v>3.38</v>
      </c>
      <c r="AJ9">
        <v>3.77</v>
      </c>
      <c r="AK9">
        <v>4</v>
      </c>
      <c r="AL9" s="2">
        <f t="shared" si="5"/>
        <v>3.8770634920634914</v>
      </c>
      <c r="AM9" s="2">
        <f>SUMPRODUCT(N9:AH9,N2:AH2/SUM(Weights))</f>
        <v>3.803700000000001</v>
      </c>
      <c r="AN9" s="11"/>
      <c r="AO9" s="11" t="s">
        <v>1</v>
      </c>
      <c r="AV9" s="11"/>
    </row>
    <row r="10" spans="1:49" x14ac:dyDescent="0.3">
      <c r="A10" s="3"/>
      <c r="B10">
        <v>4</v>
      </c>
      <c r="C10">
        <v>3</v>
      </c>
      <c r="F10">
        <v>3.13</v>
      </c>
      <c r="G10">
        <v>3.13</v>
      </c>
      <c r="H10">
        <v>2.63</v>
      </c>
      <c r="I10">
        <v>3.21</v>
      </c>
      <c r="J10">
        <v>2.86</v>
      </c>
      <c r="K10">
        <v>2.86</v>
      </c>
      <c r="L10">
        <v>3</v>
      </c>
      <c r="M10">
        <v>3</v>
      </c>
      <c r="N10">
        <f t="shared" si="0"/>
        <v>3.5</v>
      </c>
      <c r="O10">
        <v>3.63</v>
      </c>
      <c r="P10">
        <v>3</v>
      </c>
      <c r="Q10">
        <v>3</v>
      </c>
      <c r="R10">
        <v>3</v>
      </c>
      <c r="S10">
        <v>3</v>
      </c>
      <c r="T10">
        <v>4</v>
      </c>
      <c r="U10">
        <v>4</v>
      </c>
      <c r="V10">
        <v>3</v>
      </c>
      <c r="W10" s="9">
        <v>3</v>
      </c>
      <c r="X10">
        <v>4</v>
      </c>
      <c r="Y10" s="2">
        <f t="shared" si="1"/>
        <v>2.9766666666666666</v>
      </c>
      <c r="Z10">
        <f t="shared" si="2"/>
        <v>3</v>
      </c>
      <c r="AA10" s="2">
        <f t="shared" si="3"/>
        <v>2.9633333333333334</v>
      </c>
      <c r="AB10">
        <v>4</v>
      </c>
      <c r="AC10">
        <v>3.09</v>
      </c>
      <c r="AD10">
        <v>4</v>
      </c>
      <c r="AE10">
        <v>3</v>
      </c>
      <c r="AF10">
        <v>2.9</v>
      </c>
      <c r="AG10">
        <v>2.93</v>
      </c>
      <c r="AH10" s="2">
        <f t="shared" si="4"/>
        <v>3.8466666666666662</v>
      </c>
      <c r="AI10">
        <v>3.54</v>
      </c>
      <c r="AJ10">
        <v>4</v>
      </c>
      <c r="AK10">
        <v>4</v>
      </c>
      <c r="AL10" s="2">
        <f t="shared" si="5"/>
        <v>3.3255555555555554</v>
      </c>
      <c r="AM10" s="2">
        <f>SUMPRODUCT(N10:AH10,N2:AH2/SUM(Weights))</f>
        <v>3.2961000000000009</v>
      </c>
      <c r="AN10" s="11"/>
      <c r="AO10" s="11" t="s">
        <v>0</v>
      </c>
      <c r="AV10" s="11"/>
    </row>
    <row r="11" spans="1:49" ht="14.25" customHeight="1" x14ac:dyDescent="0.3">
      <c r="A11" s="3"/>
      <c r="B11">
        <v>3.21</v>
      </c>
      <c r="C11">
        <v>3.64</v>
      </c>
      <c r="F11">
        <v>2.88</v>
      </c>
      <c r="G11">
        <v>3</v>
      </c>
      <c r="H11">
        <v>3.13</v>
      </c>
      <c r="I11">
        <v>2.57</v>
      </c>
      <c r="J11">
        <v>3.29</v>
      </c>
      <c r="K11">
        <v>3.07</v>
      </c>
      <c r="L11">
        <v>3</v>
      </c>
      <c r="M11">
        <v>4</v>
      </c>
      <c r="N11">
        <f t="shared" si="0"/>
        <v>3.4249999999999998</v>
      </c>
      <c r="O11">
        <v>3.13</v>
      </c>
      <c r="P11">
        <v>3.25</v>
      </c>
      <c r="Q11">
        <v>3</v>
      </c>
      <c r="R11">
        <v>3</v>
      </c>
      <c r="S11">
        <v>4</v>
      </c>
      <c r="T11">
        <v>4</v>
      </c>
      <c r="U11">
        <v>3</v>
      </c>
      <c r="V11">
        <v>4</v>
      </c>
      <c r="W11" s="9">
        <v>4</v>
      </c>
      <c r="X11">
        <v>3</v>
      </c>
      <c r="Y11" s="2">
        <f t="shared" si="1"/>
        <v>2.9766666666666666</v>
      </c>
      <c r="Z11">
        <f t="shared" si="2"/>
        <v>3.5</v>
      </c>
      <c r="AA11" s="2">
        <f t="shared" si="3"/>
        <v>3.0033333333333334</v>
      </c>
      <c r="AB11">
        <v>3.73</v>
      </c>
      <c r="AC11">
        <v>3.23</v>
      </c>
      <c r="AD11">
        <v>4</v>
      </c>
      <c r="AE11">
        <v>3</v>
      </c>
      <c r="AF11">
        <v>2.7</v>
      </c>
      <c r="AG11">
        <v>2.57</v>
      </c>
      <c r="AH11" s="2">
        <f t="shared" si="4"/>
        <v>3.0766666666666667</v>
      </c>
      <c r="AI11">
        <v>2.38</v>
      </c>
      <c r="AJ11">
        <v>3.31</v>
      </c>
      <c r="AK11">
        <v>3.54</v>
      </c>
      <c r="AL11" s="2">
        <f t="shared" si="5"/>
        <v>3.3138888888888882</v>
      </c>
      <c r="AM11" s="2">
        <f>SUMPRODUCT(N11:AH11,N2:AH2/SUM(Weights))</f>
        <v>3.2062000000000004</v>
      </c>
      <c r="AN11" s="11"/>
      <c r="AO11" s="11" t="s">
        <v>0</v>
      </c>
      <c r="AV11" s="11"/>
    </row>
    <row r="12" spans="1:49" ht="15.75" customHeight="1" x14ac:dyDescent="0.3">
      <c r="A12" s="3"/>
      <c r="B12">
        <v>3.64</v>
      </c>
      <c r="C12">
        <v>3.86</v>
      </c>
      <c r="F12">
        <v>3</v>
      </c>
      <c r="G12">
        <v>2.5</v>
      </c>
      <c r="H12">
        <v>2.38</v>
      </c>
      <c r="I12">
        <v>3</v>
      </c>
      <c r="J12">
        <v>2.71</v>
      </c>
      <c r="K12">
        <v>2.71</v>
      </c>
      <c r="L12">
        <v>4</v>
      </c>
      <c r="M12">
        <v>3</v>
      </c>
      <c r="N12">
        <f t="shared" si="0"/>
        <v>3.75</v>
      </c>
      <c r="O12">
        <v>4</v>
      </c>
      <c r="P12">
        <v>3.25</v>
      </c>
      <c r="Q12">
        <v>4</v>
      </c>
      <c r="R12">
        <v>4</v>
      </c>
      <c r="S12">
        <v>4</v>
      </c>
      <c r="T12">
        <v>4</v>
      </c>
      <c r="U12">
        <v>4</v>
      </c>
      <c r="V12">
        <v>4</v>
      </c>
      <c r="W12">
        <v>4</v>
      </c>
      <c r="X12">
        <v>3</v>
      </c>
      <c r="Y12" s="2">
        <f t="shared" si="1"/>
        <v>2.8066666666666666</v>
      </c>
      <c r="Z12">
        <f t="shared" si="2"/>
        <v>3.5</v>
      </c>
      <c r="AA12" s="2">
        <f t="shared" si="3"/>
        <v>2.6266666666666665</v>
      </c>
      <c r="AB12">
        <v>3.91</v>
      </c>
      <c r="AC12">
        <v>3.32</v>
      </c>
      <c r="AD12">
        <v>4</v>
      </c>
      <c r="AE12">
        <v>3.33</v>
      </c>
      <c r="AF12">
        <v>3</v>
      </c>
      <c r="AG12">
        <v>3.36</v>
      </c>
      <c r="AH12" s="2">
        <f t="shared" si="4"/>
        <v>3.6633333333333336</v>
      </c>
      <c r="AI12">
        <v>3.38</v>
      </c>
      <c r="AJ12">
        <v>3.69</v>
      </c>
      <c r="AK12">
        <v>3.92</v>
      </c>
      <c r="AL12" s="2">
        <f t="shared" si="5"/>
        <v>3.5960317460317461</v>
      </c>
      <c r="AM12" s="2">
        <f>SUMPRODUCT(N12:AH12,N2:AH2/SUM(Weights))</f>
        <v>3.4085000000000001</v>
      </c>
      <c r="AN12" s="11"/>
      <c r="AO12" s="11" t="s">
        <v>1</v>
      </c>
      <c r="AV12" s="11"/>
    </row>
    <row r="13" spans="1:49" x14ac:dyDescent="0.3">
      <c r="A13" s="3"/>
      <c r="B13">
        <v>3.64</v>
      </c>
      <c r="C13">
        <v>3.64</v>
      </c>
      <c r="D13">
        <v>3.14</v>
      </c>
      <c r="E13">
        <v>3.07</v>
      </c>
      <c r="F13">
        <v>3.5</v>
      </c>
      <c r="G13">
        <v>3.63</v>
      </c>
      <c r="H13">
        <v>3.63</v>
      </c>
      <c r="I13">
        <v>3.43</v>
      </c>
      <c r="J13">
        <v>3.71</v>
      </c>
      <c r="K13">
        <v>3.64</v>
      </c>
      <c r="L13">
        <v>4</v>
      </c>
      <c r="M13">
        <v>4</v>
      </c>
      <c r="N13">
        <f t="shared" si="0"/>
        <v>3.3725000000000001</v>
      </c>
      <c r="O13">
        <v>3.88</v>
      </c>
      <c r="P13">
        <v>4</v>
      </c>
      <c r="Q13">
        <v>4</v>
      </c>
      <c r="R13">
        <v>4</v>
      </c>
      <c r="S13">
        <v>4</v>
      </c>
      <c r="T13">
        <v>4</v>
      </c>
      <c r="U13">
        <v>4</v>
      </c>
      <c r="V13">
        <v>4</v>
      </c>
      <c r="W13">
        <v>4</v>
      </c>
      <c r="X13">
        <v>4</v>
      </c>
      <c r="Y13" s="2">
        <f t="shared" si="1"/>
        <v>3.5933333333333337</v>
      </c>
      <c r="Z13">
        <f t="shared" si="2"/>
        <v>4</v>
      </c>
      <c r="AA13" s="2">
        <f t="shared" si="3"/>
        <v>3.5866666666666664</v>
      </c>
      <c r="AB13">
        <v>3.43</v>
      </c>
      <c r="AC13">
        <v>3.55</v>
      </c>
      <c r="AD13">
        <v>4</v>
      </c>
      <c r="AE13">
        <v>3.5</v>
      </c>
      <c r="AF13" s="4">
        <v>3.5</v>
      </c>
      <c r="AG13">
        <v>3.29</v>
      </c>
      <c r="AH13" s="2">
        <f t="shared" si="4"/>
        <v>3.41</v>
      </c>
      <c r="AI13">
        <v>3.38</v>
      </c>
      <c r="AJ13">
        <v>3.62</v>
      </c>
      <c r="AK13">
        <v>3.23</v>
      </c>
      <c r="AL13" s="2">
        <f t="shared" si="5"/>
        <v>3.7672619047619045</v>
      </c>
      <c r="AM13" s="2">
        <f>SUMPRODUCT(N13:AH13,N2:AH2/SUM(Weights))</f>
        <v>3.6065000000000005</v>
      </c>
      <c r="AN13" s="11"/>
      <c r="AO13" s="11" t="s">
        <v>1</v>
      </c>
      <c r="AV13" s="11"/>
    </row>
    <row r="14" spans="1:49" x14ac:dyDescent="0.3">
      <c r="A14" s="3"/>
      <c r="B14">
        <v>3.71</v>
      </c>
      <c r="C14">
        <v>3.57</v>
      </c>
      <c r="F14">
        <v>3.13</v>
      </c>
      <c r="G14">
        <v>3.25</v>
      </c>
      <c r="H14">
        <v>3</v>
      </c>
      <c r="I14">
        <v>3.14</v>
      </c>
      <c r="J14">
        <v>3.21</v>
      </c>
      <c r="K14">
        <v>2.86</v>
      </c>
      <c r="L14">
        <v>3</v>
      </c>
      <c r="M14">
        <v>3</v>
      </c>
      <c r="N14">
        <f t="shared" si="0"/>
        <v>3.6399999999999997</v>
      </c>
      <c r="O14" s="4">
        <v>3.88</v>
      </c>
      <c r="P14">
        <v>4</v>
      </c>
      <c r="Q14">
        <v>4</v>
      </c>
      <c r="R14">
        <v>4</v>
      </c>
      <c r="S14">
        <v>3</v>
      </c>
      <c r="T14">
        <v>4</v>
      </c>
      <c r="U14">
        <v>4</v>
      </c>
      <c r="V14">
        <v>4</v>
      </c>
      <c r="W14">
        <v>4</v>
      </c>
      <c r="X14">
        <v>4</v>
      </c>
      <c r="Y14" s="2">
        <f t="shared" si="1"/>
        <v>3.07</v>
      </c>
      <c r="Z14">
        <f t="shared" si="2"/>
        <v>3</v>
      </c>
      <c r="AA14" s="2">
        <f t="shared" si="3"/>
        <v>3.1266666666666665</v>
      </c>
      <c r="AB14">
        <v>3.82</v>
      </c>
      <c r="AC14">
        <v>3.36</v>
      </c>
      <c r="AD14">
        <v>4</v>
      </c>
      <c r="AE14">
        <v>4</v>
      </c>
      <c r="AF14">
        <v>3.5</v>
      </c>
      <c r="AG14">
        <v>3</v>
      </c>
      <c r="AH14" s="2">
        <f t="shared" si="4"/>
        <v>3.8733333333333335</v>
      </c>
      <c r="AI14">
        <v>3.77</v>
      </c>
      <c r="AJ14">
        <v>3.85</v>
      </c>
      <c r="AK14">
        <v>4</v>
      </c>
      <c r="AL14" s="2">
        <f t="shared" si="5"/>
        <v>3.6795238095238094</v>
      </c>
      <c r="AM14" s="2">
        <f>SUMPRODUCT(N14:AH14,N2:AH2/SUM(Weights))</f>
        <v>3.5948000000000002</v>
      </c>
      <c r="AN14" s="11"/>
      <c r="AO14" s="11" t="s">
        <v>1</v>
      </c>
      <c r="AV14" s="11"/>
    </row>
    <row r="15" spans="1:49" x14ac:dyDescent="0.3">
      <c r="A15" s="3"/>
      <c r="B15">
        <v>2.5</v>
      </c>
      <c r="C15">
        <v>3</v>
      </c>
      <c r="F15">
        <v>3.13</v>
      </c>
      <c r="G15">
        <v>3.38</v>
      </c>
      <c r="H15">
        <v>3.25</v>
      </c>
      <c r="I15">
        <v>3.07</v>
      </c>
      <c r="J15">
        <v>3.36</v>
      </c>
      <c r="K15">
        <v>3.21</v>
      </c>
      <c r="L15">
        <v>3</v>
      </c>
      <c r="M15">
        <v>3</v>
      </c>
      <c r="N15">
        <f t="shared" si="0"/>
        <v>2.75</v>
      </c>
      <c r="O15">
        <v>3.63</v>
      </c>
      <c r="P15">
        <v>3.25</v>
      </c>
      <c r="Q15">
        <v>4</v>
      </c>
      <c r="R15">
        <v>4</v>
      </c>
      <c r="S15">
        <v>3</v>
      </c>
      <c r="T15">
        <v>4</v>
      </c>
      <c r="U15">
        <v>4</v>
      </c>
      <c r="V15">
        <v>4</v>
      </c>
      <c r="W15">
        <v>3</v>
      </c>
      <c r="X15">
        <v>3</v>
      </c>
      <c r="Y15" s="2">
        <f t="shared" si="1"/>
        <v>3.2133333333333334</v>
      </c>
      <c r="Z15">
        <f t="shared" si="2"/>
        <v>3</v>
      </c>
      <c r="AA15" s="2">
        <f t="shared" si="3"/>
        <v>3.2533333333333334</v>
      </c>
      <c r="AB15">
        <v>3.18</v>
      </c>
      <c r="AC15">
        <v>3.23</v>
      </c>
      <c r="AD15">
        <v>4</v>
      </c>
      <c r="AE15">
        <v>3.5</v>
      </c>
      <c r="AF15">
        <v>3</v>
      </c>
      <c r="AG15">
        <v>3.29</v>
      </c>
      <c r="AH15" s="2">
        <f t="shared" si="4"/>
        <v>2.9233333333333333</v>
      </c>
      <c r="AI15">
        <v>2.54</v>
      </c>
      <c r="AJ15">
        <v>3</v>
      </c>
      <c r="AK15">
        <v>3.23</v>
      </c>
      <c r="AL15" s="2">
        <f t="shared" si="5"/>
        <v>3.3914285714285715</v>
      </c>
      <c r="AM15" s="2">
        <f>SUMPRODUCT(N15:AH15,N2:AH2/SUM(Weights))</f>
        <v>3.2427999999999999</v>
      </c>
      <c r="AN15" s="11"/>
      <c r="AO15" s="11" t="s">
        <v>0</v>
      </c>
      <c r="AV15" s="11"/>
    </row>
    <row r="16" spans="1:49" x14ac:dyDescent="0.3">
      <c r="A16" s="3"/>
      <c r="B16">
        <v>2.57</v>
      </c>
      <c r="C16">
        <v>3</v>
      </c>
      <c r="F16">
        <v>3.13</v>
      </c>
      <c r="G16">
        <v>3.25</v>
      </c>
      <c r="H16">
        <v>2.75</v>
      </c>
      <c r="I16">
        <v>3.21</v>
      </c>
      <c r="J16">
        <v>3.07</v>
      </c>
      <c r="K16">
        <v>3.14</v>
      </c>
      <c r="L16">
        <v>3</v>
      </c>
      <c r="M16">
        <v>3</v>
      </c>
      <c r="N16">
        <f t="shared" si="0"/>
        <v>2.7850000000000001</v>
      </c>
      <c r="O16">
        <v>3</v>
      </c>
      <c r="P16">
        <v>3</v>
      </c>
      <c r="Q16">
        <v>3</v>
      </c>
      <c r="R16">
        <v>4</v>
      </c>
      <c r="S16">
        <v>3</v>
      </c>
      <c r="T16">
        <v>4</v>
      </c>
      <c r="U16">
        <v>3</v>
      </c>
      <c r="V16">
        <v>3</v>
      </c>
      <c r="W16">
        <v>3</v>
      </c>
      <c r="X16">
        <v>3</v>
      </c>
      <c r="Y16" s="2">
        <f t="shared" si="1"/>
        <v>3.14</v>
      </c>
      <c r="Z16">
        <f t="shared" si="2"/>
        <v>3</v>
      </c>
      <c r="AA16" s="2">
        <f t="shared" si="3"/>
        <v>3.043333333333333</v>
      </c>
      <c r="AB16">
        <v>3.05</v>
      </c>
      <c r="AC16">
        <v>3.23</v>
      </c>
      <c r="AD16">
        <v>4</v>
      </c>
      <c r="AE16">
        <v>3</v>
      </c>
      <c r="AF16">
        <v>3.2</v>
      </c>
      <c r="AG16">
        <v>3</v>
      </c>
      <c r="AH16" s="2">
        <f t="shared" si="4"/>
        <v>2.77</v>
      </c>
      <c r="AI16">
        <v>2.54</v>
      </c>
      <c r="AJ16">
        <v>2.77</v>
      </c>
      <c r="AK16">
        <v>3</v>
      </c>
      <c r="AL16" s="2">
        <f t="shared" si="5"/>
        <v>3.1532539682539684</v>
      </c>
      <c r="AM16" s="2">
        <f>SUMPRODUCT(N16:AH16,N2:AH2/SUM(Weights))</f>
        <v>3.0432999999999999</v>
      </c>
      <c r="AN16" s="11"/>
      <c r="AO16" s="11" t="s">
        <v>0</v>
      </c>
      <c r="AV16" s="11"/>
    </row>
    <row r="17" spans="1:48" ht="15" customHeight="1" x14ac:dyDescent="0.3">
      <c r="A17" s="3"/>
      <c r="B17">
        <v>2.57</v>
      </c>
      <c r="C17">
        <v>3.57</v>
      </c>
      <c r="D17">
        <v>3.36</v>
      </c>
      <c r="F17">
        <v>3.25</v>
      </c>
      <c r="G17">
        <v>3.13</v>
      </c>
      <c r="H17">
        <v>3.5</v>
      </c>
      <c r="I17">
        <v>3.07</v>
      </c>
      <c r="J17">
        <v>2.86</v>
      </c>
      <c r="K17">
        <v>2.86</v>
      </c>
      <c r="L17">
        <v>3</v>
      </c>
      <c r="M17">
        <v>3</v>
      </c>
      <c r="N17">
        <f t="shared" si="0"/>
        <v>3.1666666666666665</v>
      </c>
      <c r="O17">
        <v>3.75</v>
      </c>
      <c r="P17">
        <v>3</v>
      </c>
      <c r="Q17">
        <v>2</v>
      </c>
      <c r="R17">
        <v>3</v>
      </c>
      <c r="S17">
        <v>4</v>
      </c>
      <c r="T17">
        <v>3</v>
      </c>
      <c r="U17">
        <v>4</v>
      </c>
      <c r="V17">
        <v>4</v>
      </c>
      <c r="W17">
        <v>4</v>
      </c>
      <c r="X17">
        <v>4</v>
      </c>
      <c r="Y17" s="2">
        <f t="shared" si="1"/>
        <v>2.9299999999999997</v>
      </c>
      <c r="Z17">
        <f t="shared" si="2"/>
        <v>3</v>
      </c>
      <c r="AA17" s="2">
        <f t="shared" si="3"/>
        <v>3.293333333333333</v>
      </c>
      <c r="AB17">
        <v>3.86</v>
      </c>
      <c r="AC17">
        <v>3.27</v>
      </c>
      <c r="AD17">
        <v>4</v>
      </c>
      <c r="AE17">
        <v>3.3</v>
      </c>
      <c r="AF17">
        <v>3</v>
      </c>
      <c r="AG17">
        <v>2.57</v>
      </c>
      <c r="AH17" s="2">
        <f t="shared" si="4"/>
        <v>3.2033333333333331</v>
      </c>
      <c r="AI17">
        <v>2.88</v>
      </c>
      <c r="AJ17">
        <v>3.08</v>
      </c>
      <c r="AK17">
        <v>3.65</v>
      </c>
      <c r="AL17" s="2">
        <f t="shared" si="5"/>
        <v>3.3496825396825392</v>
      </c>
      <c r="AM17" s="2">
        <f>SUMPRODUCT(N17:AH17,N2:AH2/SUM(Weights))</f>
        <v>3.2672333333333334</v>
      </c>
      <c r="AN17" s="11"/>
      <c r="AO17" s="11" t="s">
        <v>0</v>
      </c>
      <c r="AV17" s="11"/>
    </row>
    <row r="18" spans="1:48" x14ac:dyDescent="0.3">
      <c r="A18" s="3"/>
      <c r="B18">
        <v>2.86</v>
      </c>
      <c r="C18">
        <v>3.21</v>
      </c>
      <c r="F18">
        <v>3.38</v>
      </c>
      <c r="G18">
        <v>2.88</v>
      </c>
      <c r="H18">
        <v>3</v>
      </c>
      <c r="I18">
        <v>3.07</v>
      </c>
      <c r="J18">
        <v>2.8</v>
      </c>
      <c r="K18">
        <v>3.29</v>
      </c>
      <c r="L18">
        <v>3</v>
      </c>
      <c r="M18">
        <v>3</v>
      </c>
      <c r="N18">
        <f t="shared" si="0"/>
        <v>3.0350000000000001</v>
      </c>
      <c r="O18">
        <v>3</v>
      </c>
      <c r="P18">
        <v>3</v>
      </c>
      <c r="Q18">
        <v>3</v>
      </c>
      <c r="R18">
        <v>3</v>
      </c>
      <c r="S18">
        <v>3</v>
      </c>
      <c r="T18">
        <v>4</v>
      </c>
      <c r="U18">
        <v>4</v>
      </c>
      <c r="V18">
        <v>3</v>
      </c>
      <c r="W18">
        <v>4</v>
      </c>
      <c r="X18">
        <v>4</v>
      </c>
      <c r="Y18" s="2">
        <f t="shared" si="1"/>
        <v>3.0533333333333332</v>
      </c>
      <c r="Z18">
        <f t="shared" si="2"/>
        <v>3</v>
      </c>
      <c r="AA18" s="2">
        <f t="shared" si="3"/>
        <v>3.0866666666666664</v>
      </c>
      <c r="AB18">
        <v>3.05</v>
      </c>
      <c r="AC18">
        <v>3.09</v>
      </c>
      <c r="AD18">
        <v>4</v>
      </c>
      <c r="AE18">
        <v>3.5</v>
      </c>
      <c r="AF18">
        <v>3</v>
      </c>
      <c r="AG18" s="16">
        <v>2.6</v>
      </c>
      <c r="AH18" s="2">
        <f t="shared" si="4"/>
        <v>3.41</v>
      </c>
      <c r="AI18">
        <v>3</v>
      </c>
      <c r="AJ18">
        <v>3.23</v>
      </c>
      <c r="AK18">
        <v>4</v>
      </c>
      <c r="AL18" s="2">
        <f t="shared" si="5"/>
        <v>3.2773809523809518</v>
      </c>
      <c r="AM18" s="2">
        <f>SUMPRODUCT(N18:AH18,N2:AH2/SUM(Weights))</f>
        <v>3.1484000000000001</v>
      </c>
      <c r="AN18" s="11"/>
      <c r="AO18" s="11" t="s">
        <v>0</v>
      </c>
      <c r="AV18" s="11"/>
    </row>
    <row r="19" spans="1:48" ht="17.25" customHeight="1" x14ac:dyDescent="0.3">
      <c r="A19" s="3"/>
      <c r="B19">
        <v>3</v>
      </c>
      <c r="C19">
        <v>3</v>
      </c>
      <c r="F19">
        <v>3.63</v>
      </c>
      <c r="G19">
        <v>3.75</v>
      </c>
      <c r="H19">
        <v>3.75</v>
      </c>
      <c r="I19">
        <v>3.43</v>
      </c>
      <c r="J19">
        <v>3.5</v>
      </c>
      <c r="K19">
        <v>3.64</v>
      </c>
      <c r="L19">
        <v>4</v>
      </c>
      <c r="M19">
        <v>3</v>
      </c>
      <c r="N19">
        <f t="shared" si="0"/>
        <v>3</v>
      </c>
      <c r="O19">
        <v>3.25</v>
      </c>
      <c r="P19">
        <v>3.75</v>
      </c>
      <c r="Q19">
        <v>3</v>
      </c>
      <c r="R19">
        <v>4</v>
      </c>
      <c r="S19">
        <v>3</v>
      </c>
      <c r="T19">
        <v>4</v>
      </c>
      <c r="U19">
        <v>3</v>
      </c>
      <c r="V19">
        <v>3</v>
      </c>
      <c r="W19">
        <v>4</v>
      </c>
      <c r="X19">
        <v>2</v>
      </c>
      <c r="Y19" s="2">
        <f t="shared" si="1"/>
        <v>3.5233333333333334</v>
      </c>
      <c r="Z19">
        <f t="shared" si="2"/>
        <v>3.5</v>
      </c>
      <c r="AA19" s="2">
        <f t="shared" si="3"/>
        <v>3.7099999999999995</v>
      </c>
      <c r="AB19">
        <v>3.05</v>
      </c>
      <c r="AC19">
        <v>3.36</v>
      </c>
      <c r="AD19">
        <v>4</v>
      </c>
      <c r="AE19">
        <v>3.83</v>
      </c>
      <c r="AF19" s="4">
        <v>3.5</v>
      </c>
      <c r="AG19">
        <v>3.36</v>
      </c>
      <c r="AH19" s="2">
        <f t="shared" si="4"/>
        <v>3.0766666666666667</v>
      </c>
      <c r="AI19">
        <v>3.08</v>
      </c>
      <c r="AJ19">
        <v>3</v>
      </c>
      <c r="AK19">
        <v>3.15</v>
      </c>
      <c r="AL19" s="2">
        <f t="shared" si="5"/>
        <v>3.3766666666666665</v>
      </c>
      <c r="AM19" s="2">
        <f>SUMPRODUCT(N19:AH19,N2:AH2/SUM(Weights))</f>
        <v>3.4011000000000005</v>
      </c>
      <c r="AN19" s="11"/>
      <c r="AO19" s="11" t="s">
        <v>1</v>
      </c>
      <c r="AV19" s="11"/>
    </row>
    <row r="20" spans="1:48" x14ac:dyDescent="0.3">
      <c r="A20" s="3"/>
      <c r="B20">
        <v>2.14</v>
      </c>
      <c r="C20">
        <v>3</v>
      </c>
      <c r="F20">
        <v>2.75</v>
      </c>
      <c r="G20">
        <v>3</v>
      </c>
      <c r="H20">
        <v>3</v>
      </c>
      <c r="I20">
        <v>3.14</v>
      </c>
      <c r="J20" s="4">
        <v>3.14</v>
      </c>
      <c r="K20">
        <v>3.14</v>
      </c>
      <c r="L20">
        <v>4</v>
      </c>
      <c r="M20">
        <v>3</v>
      </c>
      <c r="N20">
        <f t="shared" si="0"/>
        <v>2.5700000000000003</v>
      </c>
      <c r="O20">
        <v>3.75</v>
      </c>
      <c r="P20">
        <v>3.25</v>
      </c>
      <c r="Q20">
        <v>3</v>
      </c>
      <c r="R20">
        <v>4</v>
      </c>
      <c r="S20">
        <v>3</v>
      </c>
      <c r="T20">
        <v>4</v>
      </c>
      <c r="U20">
        <v>4</v>
      </c>
      <c r="V20">
        <v>4</v>
      </c>
      <c r="W20">
        <v>3</v>
      </c>
      <c r="X20">
        <v>4</v>
      </c>
      <c r="Y20" s="2">
        <f t="shared" si="1"/>
        <v>3.14</v>
      </c>
      <c r="Z20">
        <f t="shared" si="2"/>
        <v>3.5</v>
      </c>
      <c r="AA20" s="2">
        <f t="shared" si="3"/>
        <v>2.9166666666666665</v>
      </c>
      <c r="AB20">
        <v>3</v>
      </c>
      <c r="AC20">
        <v>3.27</v>
      </c>
      <c r="AD20">
        <v>4</v>
      </c>
      <c r="AE20">
        <v>3.3</v>
      </c>
      <c r="AF20">
        <v>2.9</v>
      </c>
      <c r="AG20">
        <v>3.36</v>
      </c>
      <c r="AH20" s="2">
        <f t="shared" si="4"/>
        <v>2.72</v>
      </c>
      <c r="AI20">
        <v>2.85</v>
      </c>
      <c r="AJ20">
        <v>2.31</v>
      </c>
      <c r="AK20">
        <v>3</v>
      </c>
      <c r="AL20" s="2">
        <f t="shared" si="5"/>
        <v>3.3655555555555554</v>
      </c>
      <c r="AM20" s="2">
        <f>SUMPRODUCT(N20:AH20,N2:AH2/SUM(Weights))</f>
        <v>3.1537000000000006</v>
      </c>
      <c r="AN20" s="11"/>
      <c r="AO20" s="11" t="s">
        <v>0</v>
      </c>
      <c r="AV20" s="11"/>
    </row>
    <row r="21" spans="1:48" x14ac:dyDescent="0.3">
      <c r="A21" s="3"/>
      <c r="B21">
        <v>2.93</v>
      </c>
      <c r="C21">
        <v>3.29</v>
      </c>
      <c r="F21">
        <v>3.13</v>
      </c>
      <c r="G21">
        <v>3.63</v>
      </c>
      <c r="H21">
        <v>3.5</v>
      </c>
      <c r="I21">
        <v>3.14</v>
      </c>
      <c r="J21">
        <v>3.79</v>
      </c>
      <c r="K21">
        <v>3.57</v>
      </c>
      <c r="L21">
        <v>4</v>
      </c>
      <c r="M21">
        <v>4</v>
      </c>
      <c r="N21">
        <f t="shared" si="0"/>
        <v>3.1100000000000003</v>
      </c>
      <c r="O21">
        <v>3.75</v>
      </c>
      <c r="P21">
        <v>4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v>4</v>
      </c>
      <c r="X21">
        <v>4</v>
      </c>
      <c r="Y21" s="2">
        <f t="shared" si="1"/>
        <v>3.5</v>
      </c>
      <c r="Z21">
        <f t="shared" si="2"/>
        <v>4</v>
      </c>
      <c r="AA21" s="2">
        <f t="shared" si="3"/>
        <v>3.42</v>
      </c>
      <c r="AB21">
        <v>3.82</v>
      </c>
      <c r="AC21">
        <v>3.36</v>
      </c>
      <c r="AD21">
        <v>4</v>
      </c>
      <c r="AE21">
        <v>3.8</v>
      </c>
      <c r="AF21">
        <v>3.4</v>
      </c>
      <c r="AG21">
        <v>3.14</v>
      </c>
      <c r="AH21" s="2">
        <f t="shared" si="4"/>
        <v>3.436666666666667</v>
      </c>
      <c r="AI21">
        <v>3.08</v>
      </c>
      <c r="AJ21">
        <v>3.46</v>
      </c>
      <c r="AK21">
        <v>3.77</v>
      </c>
      <c r="AL21" s="2">
        <f t="shared" si="5"/>
        <v>3.7493650793650799</v>
      </c>
      <c r="AM21" s="2">
        <f>SUMPRODUCT(N21:AH21,N2:AH2/SUM(Weights))</f>
        <v>3.6005999999999996</v>
      </c>
      <c r="AN21" s="11"/>
      <c r="AO21" s="11" t="s">
        <v>1</v>
      </c>
      <c r="AV21" s="11"/>
    </row>
    <row r="22" spans="1:48" ht="15.75" customHeight="1" x14ac:dyDescent="0.3">
      <c r="A22" s="3"/>
      <c r="B22">
        <v>3.14</v>
      </c>
      <c r="C22">
        <v>3.57</v>
      </c>
      <c r="F22">
        <v>2.88</v>
      </c>
      <c r="G22">
        <v>2.63</v>
      </c>
      <c r="H22">
        <v>3</v>
      </c>
      <c r="I22">
        <v>2.79</v>
      </c>
      <c r="J22">
        <v>2.93</v>
      </c>
      <c r="K22">
        <v>2.86</v>
      </c>
      <c r="L22">
        <v>3</v>
      </c>
      <c r="M22">
        <v>3</v>
      </c>
      <c r="N22">
        <f t="shared" si="0"/>
        <v>3.355</v>
      </c>
      <c r="O22">
        <v>3.63</v>
      </c>
      <c r="P22">
        <v>3.75</v>
      </c>
      <c r="Q22">
        <v>3</v>
      </c>
      <c r="R22">
        <v>3</v>
      </c>
      <c r="S22">
        <v>3</v>
      </c>
      <c r="T22">
        <v>4</v>
      </c>
      <c r="U22">
        <v>4</v>
      </c>
      <c r="V22">
        <v>3</v>
      </c>
      <c r="W22">
        <v>3</v>
      </c>
      <c r="X22">
        <v>3</v>
      </c>
      <c r="Y22" s="2">
        <f t="shared" si="1"/>
        <v>2.86</v>
      </c>
      <c r="Z22">
        <f t="shared" si="2"/>
        <v>3</v>
      </c>
      <c r="AA22" s="2">
        <f t="shared" si="3"/>
        <v>2.8366666666666664</v>
      </c>
      <c r="AB22">
        <v>3.91</v>
      </c>
      <c r="AC22">
        <v>3.27</v>
      </c>
      <c r="AD22">
        <v>4</v>
      </c>
      <c r="AE22">
        <v>3.5</v>
      </c>
      <c r="AF22">
        <v>2.9</v>
      </c>
      <c r="AG22">
        <v>2.86</v>
      </c>
      <c r="AH22" s="2">
        <f t="shared" si="4"/>
        <v>3.5399999999999996</v>
      </c>
      <c r="AI22">
        <v>3.31</v>
      </c>
      <c r="AJ22">
        <v>3.54</v>
      </c>
      <c r="AK22">
        <v>3.77</v>
      </c>
      <c r="AL22" s="2">
        <f t="shared" si="5"/>
        <v>3.3053174603174607</v>
      </c>
      <c r="AM22" s="2">
        <f>SUMPRODUCT(N22:AH22,N2:AH2/SUM(Weights))</f>
        <v>3.3435999999999999</v>
      </c>
      <c r="AN22" s="11"/>
      <c r="AO22" s="11" t="s">
        <v>0</v>
      </c>
      <c r="AV22" s="11"/>
    </row>
    <row r="23" spans="1:48" x14ac:dyDescent="0.3">
      <c r="N23">
        <v>4</v>
      </c>
      <c r="O23">
        <v>4</v>
      </c>
      <c r="P23">
        <v>4</v>
      </c>
      <c r="Q23">
        <v>4</v>
      </c>
      <c r="R23">
        <v>4</v>
      </c>
      <c r="S23">
        <v>4</v>
      </c>
      <c r="T23">
        <v>4</v>
      </c>
      <c r="U23">
        <v>4</v>
      </c>
      <c r="V23">
        <v>4</v>
      </c>
      <c r="W23">
        <v>4</v>
      </c>
      <c r="X23">
        <v>4</v>
      </c>
      <c r="Y23">
        <v>4</v>
      </c>
      <c r="Z23">
        <v>4</v>
      </c>
      <c r="AA23">
        <v>4</v>
      </c>
      <c r="AB23">
        <v>4</v>
      </c>
      <c r="AC23">
        <v>4</v>
      </c>
      <c r="AD23">
        <v>4</v>
      </c>
      <c r="AE23">
        <v>4</v>
      </c>
      <c r="AF23">
        <v>4</v>
      </c>
      <c r="AG23">
        <v>4</v>
      </c>
      <c r="AH23">
        <v>4</v>
      </c>
      <c r="AI23">
        <v>4</v>
      </c>
      <c r="AJ23">
        <v>4</v>
      </c>
      <c r="AK23">
        <v>4</v>
      </c>
      <c r="AL23">
        <f>AVERAGE(N23:AH23)</f>
        <v>4</v>
      </c>
      <c r="AM23">
        <v>4</v>
      </c>
      <c r="AN23" s="11"/>
    </row>
    <row r="24" spans="1:48" x14ac:dyDescent="0.3">
      <c r="AN24" s="11"/>
    </row>
    <row r="25" spans="1:48" x14ac:dyDescent="0.3">
      <c r="AN25" s="11"/>
      <c r="AV25" s="11"/>
    </row>
    <row r="26" spans="1:48" x14ac:dyDescent="0.3">
      <c r="AN26" s="11"/>
      <c r="AV26" s="11"/>
    </row>
    <row r="27" spans="1:48" x14ac:dyDescent="0.3">
      <c r="AN27" s="11"/>
      <c r="AV27" s="11"/>
    </row>
    <row r="28" spans="1:48" x14ac:dyDescent="0.3">
      <c r="AN28" s="11"/>
      <c r="AV28" s="11"/>
    </row>
    <row r="29" spans="1:48" x14ac:dyDescent="0.3">
      <c r="AN29" s="11"/>
      <c r="AV29" s="1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4743-EA83-4F96-A86F-DCD903772783}">
  <dimension ref="A1:BA22"/>
  <sheetViews>
    <sheetView workbookViewId="0">
      <pane xSplit="1" topLeftCell="B1" activePane="topRight" state="frozen"/>
      <selection pane="topRight" activeCell="AO11" sqref="AO11"/>
    </sheetView>
  </sheetViews>
  <sheetFormatPr defaultRowHeight="14.4" x14ac:dyDescent="0.3"/>
  <cols>
    <col min="1" max="1" width="16.6640625" customWidth="1"/>
    <col min="6" max="8" width="9.33203125" bestFit="1" customWidth="1"/>
    <col min="9" max="10" width="4.109375" customWidth="1"/>
    <col min="11" max="11" width="4.5546875" customWidth="1"/>
    <col min="12" max="12" width="3" customWidth="1"/>
    <col min="13" max="13" width="3.6640625" customWidth="1"/>
    <col min="14" max="14" width="4.44140625" customWidth="1"/>
    <col min="15" max="15" width="3.5546875" customWidth="1"/>
    <col min="16" max="16" width="4.5546875" customWidth="1"/>
    <col min="17" max="31" width="9.33203125" bestFit="1" customWidth="1"/>
    <col min="35" max="35" width="10.109375" bestFit="1" customWidth="1"/>
    <col min="37" max="37" width="9.5546875" style="1" customWidth="1"/>
    <col min="38" max="38" width="4.88671875" style="5" customWidth="1"/>
    <col min="39" max="39" width="9.109375" style="16"/>
    <col min="40" max="40" width="6.6640625" style="16" customWidth="1"/>
    <col min="41" max="41" width="9.109375" style="11"/>
    <col min="42" max="42" width="4.88671875" style="20" customWidth="1"/>
    <col min="43" max="43" width="9.33203125" style="11" customWidth="1"/>
    <col min="44" max="44" width="4.44140625" style="11" customWidth="1"/>
    <col min="45" max="45" width="10.109375" style="11" customWidth="1"/>
    <col min="46" max="46" width="4.44140625" style="11" customWidth="1"/>
    <col min="47" max="49" width="9.109375" style="16"/>
  </cols>
  <sheetData>
    <row r="1" spans="1:49" x14ac:dyDescent="0.3">
      <c r="A1" t="s">
        <v>30</v>
      </c>
      <c r="B1" t="s">
        <v>29</v>
      </c>
      <c r="C1" t="s">
        <v>28</v>
      </c>
      <c r="D1" t="s">
        <v>27</v>
      </c>
      <c r="E1" t="s">
        <v>26</v>
      </c>
      <c r="F1" t="s">
        <v>19</v>
      </c>
      <c r="G1" t="s">
        <v>59</v>
      </c>
      <c r="H1" t="s">
        <v>18</v>
      </c>
      <c r="I1" t="s">
        <v>58</v>
      </c>
      <c r="J1" t="s">
        <v>57</v>
      </c>
      <c r="K1" t="s">
        <v>56</v>
      </c>
      <c r="L1" t="s">
        <v>55</v>
      </c>
      <c r="M1" t="s">
        <v>54</v>
      </c>
      <c r="N1" t="s">
        <v>53</v>
      </c>
      <c r="O1" t="s">
        <v>52</v>
      </c>
      <c r="P1" t="s">
        <v>51</v>
      </c>
      <c r="Q1" t="s">
        <v>22</v>
      </c>
      <c r="R1" t="s">
        <v>21</v>
      </c>
      <c r="S1" t="s">
        <v>20</v>
      </c>
      <c r="T1" t="s">
        <v>61</v>
      </c>
      <c r="U1" t="s">
        <v>60</v>
      </c>
      <c r="V1" t="s">
        <v>25</v>
      </c>
      <c r="W1" t="s">
        <v>24</v>
      </c>
      <c r="X1" t="s">
        <v>23</v>
      </c>
      <c r="Y1" t="s">
        <v>15</v>
      </c>
      <c r="Z1" t="s">
        <v>14</v>
      </c>
      <c r="AA1" t="s">
        <v>49</v>
      </c>
      <c r="AB1" t="s">
        <v>13</v>
      </c>
      <c r="AC1" t="s">
        <v>12</v>
      </c>
      <c r="AD1" t="s">
        <v>31</v>
      </c>
      <c r="AE1" t="s">
        <v>10</v>
      </c>
      <c r="AF1" t="s">
        <v>47</v>
      </c>
      <c r="AG1" t="s">
        <v>9</v>
      </c>
      <c r="AH1" t="s">
        <v>48</v>
      </c>
      <c r="AI1" t="s">
        <v>6</v>
      </c>
      <c r="AJ1" t="s">
        <v>5</v>
      </c>
    </row>
    <row r="2" spans="1:49" s="1" customFormat="1" x14ac:dyDescent="0.3">
      <c r="A2" s="1" t="s">
        <v>4</v>
      </c>
      <c r="F2" s="1">
        <v>0.08</v>
      </c>
      <c r="G2" s="1">
        <v>0.05</v>
      </c>
      <c r="H2" s="1">
        <v>0.09</v>
      </c>
      <c r="I2" s="1">
        <v>0.01</v>
      </c>
      <c r="J2" s="1">
        <v>0.01</v>
      </c>
      <c r="K2" s="1">
        <v>0.01</v>
      </c>
      <c r="L2" s="1">
        <v>0.01</v>
      </c>
      <c r="M2" s="1">
        <v>0.01</v>
      </c>
      <c r="N2" s="1">
        <v>0.01</v>
      </c>
      <c r="O2" s="1">
        <v>0.01</v>
      </c>
      <c r="P2" s="1">
        <v>0.01</v>
      </c>
      <c r="Q2" s="1">
        <v>0.04</v>
      </c>
      <c r="R2" s="1">
        <v>0.04</v>
      </c>
      <c r="S2" s="1">
        <v>0.04</v>
      </c>
      <c r="T2" s="1">
        <v>0.01</v>
      </c>
      <c r="U2" s="1">
        <v>0.01</v>
      </c>
      <c r="V2" s="1">
        <v>0.03</v>
      </c>
      <c r="W2" s="1">
        <v>0.03</v>
      </c>
      <c r="X2" s="1">
        <v>0.03</v>
      </c>
      <c r="Y2" s="1">
        <v>0.11</v>
      </c>
      <c r="Z2" s="1">
        <v>0.1</v>
      </c>
      <c r="AA2" s="1">
        <v>0.01</v>
      </c>
      <c r="AB2" s="1">
        <v>0.1</v>
      </c>
      <c r="AC2" s="1">
        <v>0.01</v>
      </c>
      <c r="AD2" s="1">
        <v>0.05</v>
      </c>
      <c r="AE2" s="1">
        <v>0.09</v>
      </c>
      <c r="AI2" s="1">
        <f>SUM(B2:AH2)</f>
        <v>1</v>
      </c>
      <c r="AL2" s="5"/>
      <c r="AM2" s="11"/>
      <c r="AN2" s="11"/>
      <c r="AO2" s="11"/>
      <c r="AP2" s="20"/>
      <c r="AQ2" s="11"/>
      <c r="AR2" s="11"/>
      <c r="AS2" s="11"/>
      <c r="AT2" s="11"/>
      <c r="AU2" s="11"/>
      <c r="AV2" s="11"/>
      <c r="AW2" s="11"/>
    </row>
    <row r="3" spans="1:49" x14ac:dyDescent="0.3">
      <c r="B3" s="9">
        <v>3.64</v>
      </c>
      <c r="C3" s="9">
        <v>3.5</v>
      </c>
      <c r="F3">
        <f t="shared" ref="F3:F20" si="0">AVERAGE(B3:E3)</f>
        <v>3.5700000000000003</v>
      </c>
      <c r="G3" s="9">
        <v>3.63</v>
      </c>
      <c r="H3" s="9">
        <v>4</v>
      </c>
      <c r="I3" s="9">
        <v>4</v>
      </c>
      <c r="J3" s="9">
        <v>4</v>
      </c>
      <c r="K3" s="9">
        <v>4</v>
      </c>
      <c r="L3" s="9">
        <v>4</v>
      </c>
      <c r="M3" s="9">
        <v>4</v>
      </c>
      <c r="N3" s="9">
        <v>4</v>
      </c>
      <c r="O3" s="9">
        <v>4</v>
      </c>
      <c r="P3" s="9">
        <v>3</v>
      </c>
      <c r="Q3" s="9">
        <v>3.14</v>
      </c>
      <c r="R3" s="9">
        <v>3.5</v>
      </c>
      <c r="S3" s="9">
        <v>3.36</v>
      </c>
      <c r="T3" s="9">
        <v>3</v>
      </c>
      <c r="U3" s="9">
        <v>3</v>
      </c>
      <c r="V3" s="9">
        <v>3.38</v>
      </c>
      <c r="W3" s="9">
        <v>3.75</v>
      </c>
      <c r="X3" s="9">
        <v>3.25</v>
      </c>
      <c r="Y3" s="9">
        <v>3.82</v>
      </c>
      <c r="Z3" s="9">
        <v>3.5</v>
      </c>
      <c r="AA3" s="9">
        <v>4</v>
      </c>
      <c r="AB3" s="9">
        <v>4</v>
      </c>
      <c r="AC3" s="9">
        <v>3.5</v>
      </c>
      <c r="AD3" s="9">
        <v>3.4</v>
      </c>
      <c r="AE3">
        <f t="shared" ref="AE3:AE20" si="1">AVERAGE(AF3:AH3)</f>
        <v>3.6266666666666665</v>
      </c>
      <c r="AF3" s="9">
        <v>3.69</v>
      </c>
      <c r="AG3" s="9">
        <v>3.42</v>
      </c>
      <c r="AH3" s="9">
        <v>3.77</v>
      </c>
      <c r="AI3">
        <f>AVERAGE(F3:AE3)</f>
        <v>3.631794871794872</v>
      </c>
      <c r="AJ3">
        <f t="shared" ref="AJ3:AJ21" si="2">SUMPRODUCT(F3:AE3,Weights/SUM(Weights))</f>
        <v>3.6501000000000006</v>
      </c>
      <c r="AL3" s="5" t="s">
        <v>1</v>
      </c>
      <c r="AM3" t="s">
        <v>2</v>
      </c>
      <c r="AN3" s="11"/>
      <c r="AU3" s="11"/>
    </row>
    <row r="4" spans="1:49" x14ac:dyDescent="0.3">
      <c r="B4" s="9">
        <v>2.5</v>
      </c>
      <c r="C4" s="9">
        <v>2.5</v>
      </c>
      <c r="F4">
        <f t="shared" si="0"/>
        <v>2.5</v>
      </c>
      <c r="G4" s="9">
        <v>3.63</v>
      </c>
      <c r="H4" s="9">
        <v>3.75</v>
      </c>
      <c r="I4" s="9">
        <v>3</v>
      </c>
      <c r="J4" s="9">
        <v>3</v>
      </c>
      <c r="K4" s="9">
        <v>3</v>
      </c>
      <c r="L4" s="9">
        <v>4</v>
      </c>
      <c r="M4" s="9">
        <v>4</v>
      </c>
      <c r="N4" s="9">
        <v>3</v>
      </c>
      <c r="O4" s="9">
        <v>3</v>
      </c>
      <c r="P4" s="9">
        <v>4</v>
      </c>
      <c r="Q4" s="9">
        <v>3</v>
      </c>
      <c r="R4" s="9">
        <v>3.14</v>
      </c>
      <c r="S4" s="9">
        <v>3</v>
      </c>
      <c r="T4" s="9">
        <v>3</v>
      </c>
      <c r="U4" s="9">
        <v>3</v>
      </c>
      <c r="V4" s="9">
        <v>3</v>
      </c>
      <c r="W4" s="9">
        <v>3.13</v>
      </c>
      <c r="X4" s="9">
        <v>3.13</v>
      </c>
      <c r="Y4" s="9">
        <v>3.14</v>
      </c>
      <c r="Z4" s="9">
        <v>3.09</v>
      </c>
      <c r="AA4" s="9">
        <v>3</v>
      </c>
      <c r="AB4" s="9">
        <v>3.17</v>
      </c>
      <c r="AC4" s="9">
        <v>2.9</v>
      </c>
      <c r="AD4" s="9">
        <v>3.2</v>
      </c>
      <c r="AE4">
        <f t="shared" si="1"/>
        <v>2.6666666666666665</v>
      </c>
      <c r="AF4" s="9">
        <v>2.77</v>
      </c>
      <c r="AG4" s="9">
        <v>2.69</v>
      </c>
      <c r="AH4" s="9">
        <v>2.54</v>
      </c>
      <c r="AI4">
        <f t="shared" ref="AI4:AI21" si="3">AVERAGE(F4:AE4)</f>
        <v>3.1710256410256417</v>
      </c>
      <c r="AJ4">
        <f t="shared" si="2"/>
        <v>3.1228000000000007</v>
      </c>
      <c r="AL4" s="5" t="s">
        <v>0</v>
      </c>
      <c r="AM4" t="s">
        <v>43</v>
      </c>
      <c r="AN4" s="11"/>
      <c r="AU4" s="11"/>
    </row>
    <row r="5" spans="1:49" x14ac:dyDescent="0.3">
      <c r="B5" s="9">
        <v>3.29</v>
      </c>
      <c r="C5" s="9">
        <v>3.5</v>
      </c>
      <c r="D5" s="9">
        <v>3.14</v>
      </c>
      <c r="E5" s="9">
        <v>3.93</v>
      </c>
      <c r="F5">
        <f t="shared" si="0"/>
        <v>3.4649999999999999</v>
      </c>
      <c r="G5" s="9">
        <v>3.5</v>
      </c>
      <c r="H5" s="9">
        <v>3.75</v>
      </c>
      <c r="I5" s="9">
        <v>3</v>
      </c>
      <c r="J5" s="9">
        <v>4</v>
      </c>
      <c r="K5" s="9">
        <v>3</v>
      </c>
      <c r="L5" s="9">
        <v>4</v>
      </c>
      <c r="M5" s="9">
        <v>3</v>
      </c>
      <c r="N5" s="9">
        <v>3</v>
      </c>
      <c r="O5" s="9">
        <v>3</v>
      </c>
      <c r="P5" s="9">
        <v>3</v>
      </c>
      <c r="Q5" s="9">
        <v>2.86</v>
      </c>
      <c r="R5" s="9">
        <v>3.29</v>
      </c>
      <c r="S5" s="9">
        <v>2.86</v>
      </c>
      <c r="T5" s="9">
        <v>3</v>
      </c>
      <c r="U5" s="9">
        <v>3</v>
      </c>
      <c r="V5" s="9">
        <v>2.75</v>
      </c>
      <c r="W5" s="9">
        <v>3.13</v>
      </c>
      <c r="X5" s="9">
        <v>2.88</v>
      </c>
      <c r="Y5" s="9">
        <v>3.14</v>
      </c>
      <c r="Z5" s="9">
        <v>3.14</v>
      </c>
      <c r="AA5" s="9">
        <v>4</v>
      </c>
      <c r="AB5" s="9">
        <v>3.17</v>
      </c>
      <c r="AC5" s="9">
        <v>3.1</v>
      </c>
      <c r="AD5" s="9">
        <v>3.4</v>
      </c>
      <c r="AE5">
        <f t="shared" si="1"/>
        <v>3.6166666666666671</v>
      </c>
      <c r="AF5" s="9">
        <v>3.92</v>
      </c>
      <c r="AG5" s="9">
        <v>3.31</v>
      </c>
      <c r="AH5" s="9">
        <v>3.62</v>
      </c>
      <c r="AI5">
        <f t="shared" si="3"/>
        <v>3.2327564102564108</v>
      </c>
      <c r="AJ5">
        <f t="shared" si="2"/>
        <v>3.2758000000000007</v>
      </c>
      <c r="AL5" s="5" t="s">
        <v>0</v>
      </c>
      <c r="AM5" t="s">
        <v>63</v>
      </c>
      <c r="AN5" s="11"/>
      <c r="AU5" s="11"/>
    </row>
    <row r="6" spans="1:49" x14ac:dyDescent="0.3">
      <c r="B6" s="9">
        <v>2.93</v>
      </c>
      <c r="C6" s="9">
        <v>3</v>
      </c>
      <c r="F6">
        <f t="shared" si="0"/>
        <v>2.9649999999999999</v>
      </c>
      <c r="G6" s="9">
        <v>3.75</v>
      </c>
      <c r="H6" s="9">
        <v>3.75</v>
      </c>
      <c r="I6" s="9">
        <v>4</v>
      </c>
      <c r="J6" s="9">
        <v>3</v>
      </c>
      <c r="K6" s="9">
        <v>3</v>
      </c>
      <c r="L6" s="9">
        <v>4</v>
      </c>
      <c r="M6" s="9">
        <v>4</v>
      </c>
      <c r="N6" s="9">
        <v>4</v>
      </c>
      <c r="O6" s="9">
        <v>4</v>
      </c>
      <c r="P6" s="9">
        <v>4</v>
      </c>
      <c r="Q6" s="9">
        <v>2.79</v>
      </c>
      <c r="R6" s="9">
        <v>3.14</v>
      </c>
      <c r="S6" s="9">
        <v>3.43</v>
      </c>
      <c r="T6" s="9">
        <v>4</v>
      </c>
      <c r="U6" s="9">
        <v>4</v>
      </c>
      <c r="V6" s="9">
        <v>2.5</v>
      </c>
      <c r="W6" s="9">
        <v>2.88</v>
      </c>
      <c r="X6" s="9">
        <v>3.5</v>
      </c>
      <c r="Y6" s="9">
        <v>3.09</v>
      </c>
      <c r="Z6" s="9">
        <v>3.68</v>
      </c>
      <c r="AA6" s="9">
        <v>4</v>
      </c>
      <c r="AB6" s="9">
        <v>3.3</v>
      </c>
      <c r="AC6" s="9">
        <v>3</v>
      </c>
      <c r="AD6" s="9">
        <v>3.1</v>
      </c>
      <c r="AE6">
        <f t="shared" si="1"/>
        <v>3.08</v>
      </c>
      <c r="AF6" s="9">
        <v>2.96</v>
      </c>
      <c r="AG6" s="9">
        <v>3.05</v>
      </c>
      <c r="AH6" s="9">
        <v>3.23</v>
      </c>
      <c r="AI6">
        <f t="shared" si="3"/>
        <v>3.4598076923076926</v>
      </c>
      <c r="AJ6">
        <f t="shared" si="2"/>
        <v>3.3230999999999997</v>
      </c>
      <c r="AL6" s="5" t="s">
        <v>0</v>
      </c>
      <c r="AM6" s="11"/>
      <c r="AN6" s="11"/>
      <c r="AU6" s="11"/>
    </row>
    <row r="7" spans="1:49" x14ac:dyDescent="0.3">
      <c r="B7" s="9">
        <v>3.14</v>
      </c>
      <c r="C7" s="9">
        <v>3.5</v>
      </c>
      <c r="D7" s="9">
        <v>3.21</v>
      </c>
      <c r="E7" s="9">
        <v>3</v>
      </c>
      <c r="F7">
        <f t="shared" si="0"/>
        <v>3.2125000000000004</v>
      </c>
      <c r="G7" s="9">
        <v>3.75</v>
      </c>
      <c r="H7" s="9">
        <v>3.3</v>
      </c>
      <c r="I7" s="9">
        <v>3</v>
      </c>
      <c r="J7" s="9">
        <v>4</v>
      </c>
      <c r="K7" s="9">
        <v>3</v>
      </c>
      <c r="L7" s="9">
        <v>3</v>
      </c>
      <c r="M7" s="9">
        <v>3</v>
      </c>
      <c r="N7" s="9">
        <v>3</v>
      </c>
      <c r="O7" s="9">
        <v>3</v>
      </c>
      <c r="P7" s="9">
        <v>4</v>
      </c>
      <c r="Q7" s="9">
        <v>2.93</v>
      </c>
      <c r="R7" s="9">
        <v>2.0699999999999998</v>
      </c>
      <c r="S7" s="9">
        <v>2.5</v>
      </c>
      <c r="T7" s="9">
        <v>4</v>
      </c>
      <c r="U7" s="9">
        <v>4</v>
      </c>
      <c r="V7" s="9">
        <v>2.75</v>
      </c>
      <c r="W7" s="9">
        <v>2.88</v>
      </c>
      <c r="X7" s="9">
        <v>3.13</v>
      </c>
      <c r="Y7" s="9">
        <v>2.91</v>
      </c>
      <c r="Z7" s="9">
        <v>3</v>
      </c>
      <c r="AA7" s="9">
        <v>4</v>
      </c>
      <c r="AB7" s="9">
        <v>3.3</v>
      </c>
      <c r="AC7" s="9">
        <v>2.7</v>
      </c>
      <c r="AD7" s="19">
        <v>2.7</v>
      </c>
      <c r="AE7">
        <f t="shared" si="1"/>
        <v>3.3066666666666666</v>
      </c>
      <c r="AF7" s="9">
        <v>3</v>
      </c>
      <c r="AG7" s="9">
        <v>3.54</v>
      </c>
      <c r="AH7" s="9">
        <v>3.38</v>
      </c>
      <c r="AI7">
        <f t="shared" si="3"/>
        <v>3.1707371794871801</v>
      </c>
      <c r="AJ7">
        <f t="shared" si="2"/>
        <v>3.0940000000000012</v>
      </c>
      <c r="AL7" s="5" t="s">
        <v>0</v>
      </c>
      <c r="AM7" s="11"/>
      <c r="AN7" s="11"/>
      <c r="AU7" s="11"/>
    </row>
    <row r="8" spans="1:49" x14ac:dyDescent="0.3">
      <c r="B8" s="9">
        <v>3.21</v>
      </c>
      <c r="C8" s="9">
        <v>3</v>
      </c>
      <c r="D8" s="9">
        <v>4</v>
      </c>
      <c r="F8">
        <f t="shared" si="0"/>
        <v>3.4033333333333338</v>
      </c>
      <c r="G8" s="9">
        <v>4</v>
      </c>
      <c r="H8" s="9">
        <v>4</v>
      </c>
      <c r="I8" s="9">
        <v>4</v>
      </c>
      <c r="J8" s="9">
        <v>3</v>
      </c>
      <c r="K8" s="9">
        <v>4</v>
      </c>
      <c r="L8" s="9">
        <v>4</v>
      </c>
      <c r="M8" s="9">
        <v>4</v>
      </c>
      <c r="N8" s="9">
        <v>4</v>
      </c>
      <c r="O8" s="9">
        <v>4</v>
      </c>
      <c r="P8" s="9">
        <v>4</v>
      </c>
      <c r="Q8" s="9">
        <v>3.29</v>
      </c>
      <c r="R8" s="9">
        <v>3.14</v>
      </c>
      <c r="S8" s="9">
        <v>3.64</v>
      </c>
      <c r="T8" s="9">
        <v>4</v>
      </c>
      <c r="U8" s="9">
        <v>4</v>
      </c>
      <c r="V8" s="9">
        <v>3.13</v>
      </c>
      <c r="W8" s="9">
        <v>3.25</v>
      </c>
      <c r="X8" s="9">
        <v>3.38</v>
      </c>
      <c r="Y8" s="9">
        <v>4</v>
      </c>
      <c r="Z8" s="9">
        <v>3.73</v>
      </c>
      <c r="AA8" s="9">
        <v>4</v>
      </c>
      <c r="AB8" s="9">
        <v>4</v>
      </c>
      <c r="AC8" s="9">
        <v>3</v>
      </c>
      <c r="AD8" s="9">
        <v>3.1</v>
      </c>
      <c r="AE8">
        <f t="shared" si="1"/>
        <v>3.5766666666666667</v>
      </c>
      <c r="AF8" s="9">
        <v>4</v>
      </c>
      <c r="AG8" s="9">
        <v>3.5</v>
      </c>
      <c r="AH8" s="9">
        <v>3.23</v>
      </c>
      <c r="AI8">
        <f t="shared" si="3"/>
        <v>3.6784615384615384</v>
      </c>
      <c r="AJ8">
        <f t="shared" si="2"/>
        <v>3.6777666666666664</v>
      </c>
      <c r="AL8" s="5" t="s">
        <v>1</v>
      </c>
      <c r="AM8" s="11"/>
      <c r="AN8" s="11"/>
      <c r="AU8" s="11"/>
    </row>
    <row r="9" spans="1:49" x14ac:dyDescent="0.3">
      <c r="B9" s="9">
        <v>3.07</v>
      </c>
      <c r="C9" s="9">
        <v>3.14</v>
      </c>
      <c r="D9" s="9">
        <v>3.57</v>
      </c>
      <c r="E9" s="9">
        <v>3.57</v>
      </c>
      <c r="F9">
        <f t="shared" si="0"/>
        <v>3.3374999999999999</v>
      </c>
      <c r="G9" s="9">
        <v>3.5</v>
      </c>
      <c r="H9" s="9">
        <v>3.5</v>
      </c>
      <c r="I9" s="9">
        <v>4</v>
      </c>
      <c r="J9" s="9">
        <v>4</v>
      </c>
      <c r="K9" s="9">
        <v>3</v>
      </c>
      <c r="L9" s="9">
        <v>4</v>
      </c>
      <c r="M9" s="9">
        <v>4</v>
      </c>
      <c r="N9" s="9">
        <v>3</v>
      </c>
      <c r="O9" s="9">
        <v>4</v>
      </c>
      <c r="P9" s="9">
        <v>4</v>
      </c>
      <c r="Q9" s="9">
        <v>3</v>
      </c>
      <c r="R9" s="9">
        <v>3.14</v>
      </c>
      <c r="S9" s="9">
        <v>3.29</v>
      </c>
      <c r="T9" s="9">
        <v>4</v>
      </c>
      <c r="U9" s="9">
        <v>4</v>
      </c>
      <c r="V9" s="9">
        <v>2.88</v>
      </c>
      <c r="W9" s="9">
        <v>3.13</v>
      </c>
      <c r="X9" s="9">
        <v>3</v>
      </c>
      <c r="Y9" s="9">
        <v>3.23</v>
      </c>
      <c r="Z9" s="9">
        <v>3.27</v>
      </c>
      <c r="AA9" s="9">
        <v>4</v>
      </c>
      <c r="AB9" s="9">
        <v>3.25</v>
      </c>
      <c r="AC9" s="9">
        <v>3.3</v>
      </c>
      <c r="AD9" s="9">
        <v>3.1</v>
      </c>
      <c r="AE9">
        <f t="shared" si="1"/>
        <v>3.36</v>
      </c>
      <c r="AF9" s="9">
        <v>3.62</v>
      </c>
      <c r="AG9" s="9">
        <v>3.23</v>
      </c>
      <c r="AH9" s="9">
        <v>3.23</v>
      </c>
      <c r="AI9">
        <f t="shared" si="3"/>
        <v>3.4725961538461538</v>
      </c>
      <c r="AJ9">
        <f t="shared" si="2"/>
        <v>3.3222000000000009</v>
      </c>
      <c r="AL9" s="5" t="s">
        <v>0</v>
      </c>
      <c r="AM9" s="11"/>
      <c r="AN9" s="11"/>
      <c r="AU9" s="11"/>
    </row>
    <row r="10" spans="1:49" x14ac:dyDescent="0.3">
      <c r="B10" s="9">
        <v>3</v>
      </c>
      <c r="C10" s="9">
        <v>3.14</v>
      </c>
      <c r="D10" s="9">
        <v>3</v>
      </c>
      <c r="F10">
        <f t="shared" si="0"/>
        <v>3.0466666666666669</v>
      </c>
      <c r="G10" s="9">
        <v>3.13</v>
      </c>
      <c r="H10" s="9">
        <v>3</v>
      </c>
      <c r="I10" s="9">
        <v>3</v>
      </c>
      <c r="J10" s="9">
        <v>3</v>
      </c>
      <c r="K10" s="9">
        <v>2</v>
      </c>
      <c r="L10" s="9">
        <v>3</v>
      </c>
      <c r="M10" s="9">
        <v>3</v>
      </c>
      <c r="N10" s="9">
        <v>2</v>
      </c>
      <c r="O10" s="9">
        <v>3</v>
      </c>
      <c r="P10" s="9">
        <v>3</v>
      </c>
      <c r="Q10" s="9">
        <v>2.93</v>
      </c>
      <c r="R10" s="9">
        <v>2.93</v>
      </c>
      <c r="S10" s="9">
        <v>2.93</v>
      </c>
      <c r="T10" s="9">
        <v>3</v>
      </c>
      <c r="U10" s="9">
        <v>3</v>
      </c>
      <c r="V10" s="9">
        <v>2.88</v>
      </c>
      <c r="W10" s="9">
        <v>3</v>
      </c>
      <c r="X10" s="9">
        <v>2.88</v>
      </c>
      <c r="Y10" s="9">
        <v>3.14</v>
      </c>
      <c r="Z10" s="9">
        <v>3.09</v>
      </c>
      <c r="AA10" s="9">
        <v>3</v>
      </c>
      <c r="AB10" s="9">
        <v>3.2</v>
      </c>
      <c r="AC10" s="9">
        <v>3</v>
      </c>
      <c r="AD10" s="9">
        <v>3.1</v>
      </c>
      <c r="AE10">
        <f t="shared" si="1"/>
        <v>3.1033333333333335</v>
      </c>
      <c r="AF10" s="9">
        <v>3</v>
      </c>
      <c r="AG10" s="9">
        <v>3</v>
      </c>
      <c r="AH10" s="9">
        <v>3.31</v>
      </c>
      <c r="AI10">
        <f t="shared" si="3"/>
        <v>2.9369230769230774</v>
      </c>
      <c r="AJ10">
        <f t="shared" si="2"/>
        <v>3.0333333333333332</v>
      </c>
      <c r="AL10" s="5" t="s">
        <v>0</v>
      </c>
      <c r="AM10" s="11"/>
      <c r="AN10" s="11"/>
      <c r="AU10" s="11"/>
    </row>
    <row r="11" spans="1:49" ht="14.25" customHeight="1" x14ac:dyDescent="0.3">
      <c r="B11" s="9">
        <v>3</v>
      </c>
      <c r="C11" s="9">
        <v>3.07</v>
      </c>
      <c r="D11" s="9">
        <v>3</v>
      </c>
      <c r="E11" s="9">
        <v>3.29</v>
      </c>
      <c r="F11">
        <f t="shared" si="0"/>
        <v>3.09</v>
      </c>
      <c r="G11" s="9">
        <v>4</v>
      </c>
      <c r="H11" s="9">
        <v>3</v>
      </c>
      <c r="I11" s="9">
        <v>4</v>
      </c>
      <c r="J11" s="9">
        <v>4</v>
      </c>
      <c r="K11" s="9">
        <v>4</v>
      </c>
      <c r="L11" s="9">
        <v>4</v>
      </c>
      <c r="M11" s="9">
        <v>4</v>
      </c>
      <c r="N11" s="9">
        <v>4</v>
      </c>
      <c r="O11" s="9">
        <v>4</v>
      </c>
      <c r="P11" s="9">
        <v>4</v>
      </c>
      <c r="Q11" s="9">
        <v>3</v>
      </c>
      <c r="R11" s="9">
        <v>3.64</v>
      </c>
      <c r="S11" s="9">
        <v>3.79</v>
      </c>
      <c r="T11" s="9">
        <v>3</v>
      </c>
      <c r="U11" s="9">
        <v>4</v>
      </c>
      <c r="V11" s="9">
        <v>3.63</v>
      </c>
      <c r="W11" s="9">
        <v>3.75</v>
      </c>
      <c r="X11" s="9">
        <v>3.5</v>
      </c>
      <c r="Y11" s="9">
        <v>3.82</v>
      </c>
      <c r="Z11" s="9">
        <v>3.77</v>
      </c>
      <c r="AA11" s="9">
        <v>4</v>
      </c>
      <c r="AB11" s="9">
        <v>3.5</v>
      </c>
      <c r="AC11" s="9">
        <v>4</v>
      </c>
      <c r="AD11" s="9">
        <v>3.1</v>
      </c>
      <c r="AE11">
        <f t="shared" si="1"/>
        <v>3.2833333333333332</v>
      </c>
      <c r="AF11" s="9">
        <v>3.54</v>
      </c>
      <c r="AG11" s="9">
        <v>3</v>
      </c>
      <c r="AH11" s="9">
        <v>3.31</v>
      </c>
      <c r="AI11">
        <f t="shared" si="3"/>
        <v>3.6874358974358969</v>
      </c>
      <c r="AJ11">
        <f t="shared" si="2"/>
        <v>3.5285000000000006</v>
      </c>
      <c r="AL11" s="5" t="s">
        <v>1</v>
      </c>
      <c r="AM11" s="11"/>
      <c r="AN11" s="11"/>
      <c r="AU11" s="11"/>
    </row>
    <row r="12" spans="1:49" ht="15.75" customHeight="1" x14ac:dyDescent="0.3">
      <c r="B12" s="9">
        <v>1.79</v>
      </c>
      <c r="C12" s="9">
        <v>2</v>
      </c>
      <c r="F12">
        <f t="shared" si="0"/>
        <v>1.895</v>
      </c>
      <c r="G12" s="9">
        <v>3.13</v>
      </c>
      <c r="H12" s="9">
        <v>3</v>
      </c>
      <c r="I12" s="9">
        <v>3</v>
      </c>
      <c r="J12" s="9">
        <v>4</v>
      </c>
      <c r="K12" s="9">
        <v>2</v>
      </c>
      <c r="L12" s="9">
        <v>4</v>
      </c>
      <c r="M12" s="9">
        <v>3</v>
      </c>
      <c r="N12" s="9">
        <v>4</v>
      </c>
      <c r="O12" s="9">
        <v>4</v>
      </c>
      <c r="P12" s="9">
        <v>3</v>
      </c>
      <c r="Q12" s="9">
        <v>2.64</v>
      </c>
      <c r="R12" s="9">
        <v>2.79</v>
      </c>
      <c r="S12">
        <v>2.72</v>
      </c>
      <c r="T12" s="9">
        <v>3</v>
      </c>
      <c r="U12" s="9">
        <v>3</v>
      </c>
      <c r="V12" s="9">
        <v>2</v>
      </c>
      <c r="W12" s="9">
        <v>2</v>
      </c>
      <c r="X12" s="9">
        <v>2</v>
      </c>
      <c r="Y12" s="9">
        <v>2.86</v>
      </c>
      <c r="Z12" s="9">
        <v>2.91</v>
      </c>
      <c r="AA12" s="9">
        <v>4</v>
      </c>
      <c r="AB12" s="9">
        <v>3.2</v>
      </c>
      <c r="AC12" s="9">
        <v>2.6</v>
      </c>
      <c r="AD12" s="9">
        <v>2</v>
      </c>
      <c r="AE12">
        <f t="shared" si="1"/>
        <v>2.7433333333333336</v>
      </c>
      <c r="AF12" s="9">
        <v>3.38</v>
      </c>
      <c r="AG12" s="9">
        <v>2.2799999999999998</v>
      </c>
      <c r="AH12" s="9">
        <v>2.57</v>
      </c>
      <c r="AI12">
        <f t="shared" si="3"/>
        <v>2.9033974358974359</v>
      </c>
      <c r="AJ12">
        <f t="shared" si="2"/>
        <v>2.7526000000000006</v>
      </c>
      <c r="AL12" s="5" t="s">
        <v>3</v>
      </c>
      <c r="AM12" s="11"/>
      <c r="AN12" s="11"/>
      <c r="AU12" s="11"/>
    </row>
    <row r="13" spans="1:49" x14ac:dyDescent="0.3">
      <c r="B13" s="9">
        <v>2.5</v>
      </c>
      <c r="C13" s="9">
        <v>3.07</v>
      </c>
      <c r="F13">
        <f t="shared" si="0"/>
        <v>2.7850000000000001</v>
      </c>
      <c r="G13" s="9">
        <v>3.25</v>
      </c>
      <c r="H13" s="9">
        <v>3.75</v>
      </c>
      <c r="I13" s="9">
        <v>4</v>
      </c>
      <c r="J13" s="9">
        <v>4</v>
      </c>
      <c r="K13" s="9">
        <v>4</v>
      </c>
      <c r="L13" s="9">
        <v>4</v>
      </c>
      <c r="M13" s="9">
        <v>4</v>
      </c>
      <c r="N13" s="9">
        <v>4</v>
      </c>
      <c r="O13" s="9">
        <v>4</v>
      </c>
      <c r="P13" s="9">
        <v>3</v>
      </c>
      <c r="Q13" s="9">
        <v>3.14</v>
      </c>
      <c r="R13" s="9">
        <v>3.14</v>
      </c>
      <c r="S13" s="9">
        <v>3.07</v>
      </c>
      <c r="T13" s="9">
        <v>3</v>
      </c>
      <c r="U13" s="9">
        <v>3</v>
      </c>
      <c r="V13" s="9">
        <v>3.25</v>
      </c>
      <c r="W13" s="9">
        <v>2.88</v>
      </c>
      <c r="X13" s="9">
        <v>3.25</v>
      </c>
      <c r="Y13" s="9">
        <v>3.14</v>
      </c>
      <c r="Z13" s="9">
        <v>3.14</v>
      </c>
      <c r="AA13" s="9">
        <v>4</v>
      </c>
      <c r="AB13" s="9">
        <v>3.8</v>
      </c>
      <c r="AC13" s="9">
        <v>2.5</v>
      </c>
      <c r="AD13" s="9">
        <v>2.9</v>
      </c>
      <c r="AE13">
        <f t="shared" si="1"/>
        <v>2.6599999999999997</v>
      </c>
      <c r="AF13" s="9">
        <v>3.08</v>
      </c>
      <c r="AG13" s="9">
        <v>2.36</v>
      </c>
      <c r="AH13" s="9">
        <v>2.54</v>
      </c>
      <c r="AI13">
        <f t="shared" si="3"/>
        <v>3.371346153846154</v>
      </c>
      <c r="AJ13">
        <f>SUMPRODUCT(F13:AE13,Weights/SUM(Weights))</f>
        <v>3.2369999999999997</v>
      </c>
      <c r="AL13" s="5" t="s">
        <v>0</v>
      </c>
      <c r="AM13" s="11"/>
      <c r="AN13" s="11"/>
      <c r="AU13" s="11"/>
    </row>
    <row r="14" spans="1:49" x14ac:dyDescent="0.3">
      <c r="B14" s="9">
        <v>3.29</v>
      </c>
      <c r="C14" s="9">
        <v>3.29</v>
      </c>
      <c r="D14" s="9">
        <v>3.93</v>
      </c>
      <c r="E14" s="9">
        <v>3.93</v>
      </c>
      <c r="F14">
        <f t="shared" si="0"/>
        <v>3.61</v>
      </c>
      <c r="G14" s="9">
        <v>4</v>
      </c>
      <c r="H14" s="9">
        <v>3.3</v>
      </c>
      <c r="I14" s="9">
        <v>4</v>
      </c>
      <c r="J14" s="9">
        <v>3</v>
      </c>
      <c r="K14" s="9">
        <v>4</v>
      </c>
      <c r="L14" s="9">
        <v>4</v>
      </c>
      <c r="M14" s="9">
        <v>4</v>
      </c>
      <c r="N14" s="9">
        <v>4</v>
      </c>
      <c r="O14" s="9">
        <v>4</v>
      </c>
      <c r="P14" s="9">
        <v>4</v>
      </c>
      <c r="Q14" s="9">
        <v>3.29</v>
      </c>
      <c r="R14" s="9">
        <v>3.5</v>
      </c>
      <c r="S14" s="9">
        <v>3.64</v>
      </c>
      <c r="T14" s="9">
        <v>4</v>
      </c>
      <c r="U14" s="9">
        <v>4</v>
      </c>
      <c r="V14" s="9">
        <v>3.5</v>
      </c>
      <c r="W14" s="9">
        <v>3.63</v>
      </c>
      <c r="X14" s="9">
        <v>3.38</v>
      </c>
      <c r="Y14" s="9">
        <v>3.91</v>
      </c>
      <c r="Z14" s="9">
        <v>3.77</v>
      </c>
      <c r="AA14" s="9">
        <v>4</v>
      </c>
      <c r="AB14" s="9">
        <v>3.7</v>
      </c>
      <c r="AC14" s="9">
        <v>3.7</v>
      </c>
      <c r="AD14" s="9">
        <v>3.1</v>
      </c>
      <c r="AE14">
        <f t="shared" si="1"/>
        <v>3.6066666666666669</v>
      </c>
      <c r="AF14" s="9">
        <v>3.92</v>
      </c>
      <c r="AG14" s="9">
        <v>3.67</v>
      </c>
      <c r="AH14" s="9">
        <v>3.23</v>
      </c>
      <c r="AI14">
        <f t="shared" si="3"/>
        <v>3.7167948717948716</v>
      </c>
      <c r="AJ14">
        <f t="shared" si="2"/>
        <v>3.6420000000000012</v>
      </c>
      <c r="AL14" s="5" t="s">
        <v>1</v>
      </c>
      <c r="AM14" s="11"/>
      <c r="AN14" s="11"/>
      <c r="AU14" s="11"/>
    </row>
    <row r="15" spans="1:49" x14ac:dyDescent="0.3">
      <c r="B15" s="9">
        <v>3.21</v>
      </c>
      <c r="C15" s="9">
        <v>3.29</v>
      </c>
      <c r="F15">
        <f t="shared" si="0"/>
        <v>3.25</v>
      </c>
      <c r="G15" s="9">
        <v>3.25</v>
      </c>
      <c r="H15" s="9">
        <v>3.3</v>
      </c>
      <c r="I15" s="9">
        <v>3</v>
      </c>
      <c r="J15" s="9">
        <v>3</v>
      </c>
      <c r="K15" s="9">
        <v>3</v>
      </c>
      <c r="L15" s="9">
        <v>3</v>
      </c>
      <c r="M15" s="9">
        <v>3</v>
      </c>
      <c r="N15" s="9">
        <v>3</v>
      </c>
      <c r="O15" s="9">
        <v>3</v>
      </c>
      <c r="P15" s="9">
        <v>3</v>
      </c>
      <c r="Q15" s="9">
        <v>2.86</v>
      </c>
      <c r="R15" s="9">
        <v>2.79</v>
      </c>
      <c r="S15" s="9">
        <v>2.79</v>
      </c>
      <c r="T15" s="9">
        <v>4</v>
      </c>
      <c r="U15" s="9">
        <v>3</v>
      </c>
      <c r="V15" s="9">
        <v>2.88</v>
      </c>
      <c r="W15" s="9">
        <v>2.88</v>
      </c>
      <c r="X15" s="9">
        <v>3</v>
      </c>
      <c r="Y15" s="9">
        <v>3.23</v>
      </c>
      <c r="Z15" s="9">
        <v>3.14</v>
      </c>
      <c r="AA15" s="9">
        <v>4</v>
      </c>
      <c r="AB15" s="9">
        <v>3.17</v>
      </c>
      <c r="AC15" s="9">
        <v>3</v>
      </c>
      <c r="AD15" s="9">
        <v>2.8</v>
      </c>
      <c r="AE15">
        <f t="shared" si="1"/>
        <v>3.1766666666666672</v>
      </c>
      <c r="AF15" s="9">
        <v>3.23</v>
      </c>
      <c r="AG15" s="9">
        <v>2.92</v>
      </c>
      <c r="AH15" s="9">
        <v>3.38</v>
      </c>
      <c r="AI15">
        <f t="shared" si="3"/>
        <v>3.096794871794871</v>
      </c>
      <c r="AJ15">
        <f t="shared" si="2"/>
        <v>3.1121000000000008</v>
      </c>
      <c r="AL15" s="5" t="s">
        <v>0</v>
      </c>
      <c r="AM15" s="11"/>
      <c r="AN15" s="11"/>
      <c r="AU15" s="11"/>
    </row>
    <row r="16" spans="1:49" x14ac:dyDescent="0.3">
      <c r="B16" s="9">
        <v>3.79</v>
      </c>
      <c r="C16" s="9">
        <v>3.86</v>
      </c>
      <c r="F16">
        <f t="shared" si="0"/>
        <v>3.8250000000000002</v>
      </c>
      <c r="G16" s="9">
        <v>3.25</v>
      </c>
      <c r="H16" s="9">
        <v>3</v>
      </c>
      <c r="I16" s="9">
        <v>4</v>
      </c>
      <c r="J16" s="9">
        <v>3</v>
      </c>
      <c r="K16" s="9">
        <v>3</v>
      </c>
      <c r="L16" s="9">
        <v>4</v>
      </c>
      <c r="M16" s="9">
        <v>4</v>
      </c>
      <c r="N16" s="9">
        <v>4</v>
      </c>
      <c r="O16" s="9">
        <v>3</v>
      </c>
      <c r="P16" s="9">
        <v>4</v>
      </c>
      <c r="Q16" s="9">
        <v>3.21</v>
      </c>
      <c r="R16" s="9">
        <v>3.5</v>
      </c>
      <c r="S16" s="9">
        <v>3.36</v>
      </c>
      <c r="T16" s="9">
        <v>3</v>
      </c>
      <c r="U16" s="9">
        <v>3</v>
      </c>
      <c r="V16" s="9">
        <v>3</v>
      </c>
      <c r="W16" s="9">
        <v>3.38</v>
      </c>
      <c r="X16" s="9">
        <v>3</v>
      </c>
      <c r="Y16" s="9">
        <v>4</v>
      </c>
      <c r="Z16" s="9">
        <v>3.18</v>
      </c>
      <c r="AA16" s="9">
        <v>4</v>
      </c>
      <c r="AB16" s="9">
        <v>3.5</v>
      </c>
      <c r="AC16" s="9">
        <v>3.7</v>
      </c>
      <c r="AD16" s="9">
        <v>2.4</v>
      </c>
      <c r="AE16">
        <f t="shared" si="1"/>
        <v>3.7433333333333336</v>
      </c>
      <c r="AF16" s="9">
        <v>3.92</v>
      </c>
      <c r="AG16" s="9">
        <v>3.54</v>
      </c>
      <c r="AH16" s="9">
        <v>3.77</v>
      </c>
      <c r="AI16">
        <f t="shared" si="3"/>
        <v>3.4249358974358985</v>
      </c>
      <c r="AJ16">
        <f t="shared" si="2"/>
        <v>3.414600000000001</v>
      </c>
      <c r="AL16" s="5" t="s">
        <v>1</v>
      </c>
      <c r="AM16" s="11"/>
      <c r="AN16" s="11"/>
      <c r="AU16" s="11"/>
    </row>
    <row r="17" spans="1:53" x14ac:dyDescent="0.3">
      <c r="B17" s="9">
        <v>3.07</v>
      </c>
      <c r="C17" s="9">
        <v>3.14</v>
      </c>
      <c r="D17" s="9">
        <v>3.21</v>
      </c>
      <c r="E17" s="9">
        <v>3.21</v>
      </c>
      <c r="F17">
        <f t="shared" si="0"/>
        <v>3.1574999999999998</v>
      </c>
      <c r="G17" s="9">
        <v>4</v>
      </c>
      <c r="H17" s="9">
        <v>3.3</v>
      </c>
      <c r="I17" s="9">
        <v>4</v>
      </c>
      <c r="J17" s="9">
        <v>3</v>
      </c>
      <c r="K17" s="9">
        <v>4</v>
      </c>
      <c r="L17" s="9">
        <v>4</v>
      </c>
      <c r="M17" s="9">
        <v>4</v>
      </c>
      <c r="N17" s="9">
        <v>4</v>
      </c>
      <c r="O17" s="9">
        <v>4</v>
      </c>
      <c r="P17" s="9">
        <v>4</v>
      </c>
      <c r="Q17" s="9">
        <v>3.5</v>
      </c>
      <c r="R17" s="9">
        <v>3.79</v>
      </c>
      <c r="S17" s="9">
        <v>3.43</v>
      </c>
      <c r="T17" s="9">
        <v>3</v>
      </c>
      <c r="U17" s="9">
        <v>4</v>
      </c>
      <c r="V17" s="9">
        <v>3.25</v>
      </c>
      <c r="W17" s="9">
        <v>3.75</v>
      </c>
      <c r="X17" s="9">
        <v>3.25</v>
      </c>
      <c r="Y17" s="9">
        <v>3.14</v>
      </c>
      <c r="Z17" s="9">
        <v>3.77</v>
      </c>
      <c r="AA17" s="9">
        <v>4</v>
      </c>
      <c r="AB17" s="9">
        <v>3.7</v>
      </c>
      <c r="AC17" s="9">
        <v>3</v>
      </c>
      <c r="AD17" s="9">
        <v>3</v>
      </c>
      <c r="AE17">
        <f t="shared" si="1"/>
        <v>3.18</v>
      </c>
      <c r="AF17" s="9">
        <v>3.08</v>
      </c>
      <c r="AG17" s="9">
        <v>3.23</v>
      </c>
      <c r="AH17" s="9">
        <v>3.23</v>
      </c>
      <c r="AI17">
        <f t="shared" si="3"/>
        <v>3.5852884615384615</v>
      </c>
      <c r="AJ17">
        <f t="shared" si="2"/>
        <v>3.4645000000000001</v>
      </c>
      <c r="AL17" s="5" t="s">
        <v>1</v>
      </c>
      <c r="AM17" s="11"/>
      <c r="AN17" s="11"/>
      <c r="AU17" s="11"/>
    </row>
    <row r="18" spans="1:53" x14ac:dyDescent="0.3">
      <c r="B18" s="9">
        <v>3.07</v>
      </c>
      <c r="C18" s="9">
        <v>3</v>
      </c>
      <c r="F18">
        <f t="shared" si="0"/>
        <v>3.0350000000000001</v>
      </c>
      <c r="G18" s="9">
        <v>3.38</v>
      </c>
      <c r="H18" s="9">
        <v>3</v>
      </c>
      <c r="I18" s="9">
        <v>3</v>
      </c>
      <c r="J18" s="9">
        <v>4</v>
      </c>
      <c r="K18" s="9">
        <v>2</v>
      </c>
      <c r="L18" s="9">
        <v>4</v>
      </c>
      <c r="M18" s="9">
        <v>3</v>
      </c>
      <c r="N18" s="9">
        <v>2</v>
      </c>
      <c r="O18" s="9">
        <v>4</v>
      </c>
      <c r="P18" s="9">
        <v>4</v>
      </c>
      <c r="Q18" s="9">
        <v>2.79</v>
      </c>
      <c r="R18" s="9">
        <v>3</v>
      </c>
      <c r="S18" s="9">
        <v>3</v>
      </c>
      <c r="T18" s="9">
        <v>3</v>
      </c>
      <c r="U18" s="9">
        <v>3</v>
      </c>
      <c r="V18" s="9">
        <v>2.63</v>
      </c>
      <c r="W18" s="9">
        <v>2.88</v>
      </c>
      <c r="X18" s="9">
        <v>3</v>
      </c>
      <c r="Y18" s="9">
        <v>3.23</v>
      </c>
      <c r="Z18" s="9">
        <v>3.18</v>
      </c>
      <c r="AA18" s="9">
        <v>4</v>
      </c>
      <c r="AB18" s="9">
        <v>3.33</v>
      </c>
      <c r="AC18" s="9">
        <v>3</v>
      </c>
      <c r="AD18" s="9">
        <v>2.9</v>
      </c>
      <c r="AE18">
        <f t="shared" si="1"/>
        <v>3.0766666666666667</v>
      </c>
      <c r="AF18" s="9">
        <v>3.23</v>
      </c>
      <c r="AG18" s="9">
        <v>3</v>
      </c>
      <c r="AH18" s="9">
        <v>3</v>
      </c>
      <c r="AI18">
        <f t="shared" si="3"/>
        <v>3.1319871794871799</v>
      </c>
      <c r="AJ18">
        <f t="shared" si="2"/>
        <v>3.1069000000000009</v>
      </c>
      <c r="AL18" s="5" t="s">
        <v>0</v>
      </c>
      <c r="AM18" s="11"/>
      <c r="AN18" s="11"/>
      <c r="AU18" s="11"/>
    </row>
    <row r="19" spans="1:53" s="18" customFormat="1" x14ac:dyDescent="0.3">
      <c r="A19"/>
      <c r="B19" s="9">
        <v>3.64</v>
      </c>
      <c r="C19" s="9">
        <v>3.93</v>
      </c>
      <c r="D19"/>
      <c r="E19"/>
      <c r="F19">
        <f t="shared" si="0"/>
        <v>3.7850000000000001</v>
      </c>
      <c r="G19" s="9">
        <v>3.75</v>
      </c>
      <c r="H19" s="9">
        <v>3.75</v>
      </c>
      <c r="I19" s="9">
        <v>3</v>
      </c>
      <c r="J19" s="9">
        <v>4</v>
      </c>
      <c r="K19" s="9">
        <v>3</v>
      </c>
      <c r="L19" s="9">
        <v>4</v>
      </c>
      <c r="M19" s="9">
        <v>4</v>
      </c>
      <c r="N19" s="9">
        <v>4</v>
      </c>
      <c r="O19" s="9">
        <v>3</v>
      </c>
      <c r="P19" s="9">
        <v>4</v>
      </c>
      <c r="Q19" s="9">
        <v>3.57</v>
      </c>
      <c r="R19" s="9">
        <v>3.64</v>
      </c>
      <c r="S19" s="9">
        <v>3.57</v>
      </c>
      <c r="T19" s="9">
        <v>4</v>
      </c>
      <c r="U19" s="9">
        <v>4</v>
      </c>
      <c r="V19" s="9">
        <v>3.38</v>
      </c>
      <c r="W19" s="9">
        <v>3.63</v>
      </c>
      <c r="X19" s="9">
        <v>3.38</v>
      </c>
      <c r="Y19" s="9">
        <v>3.7</v>
      </c>
      <c r="Z19" s="9">
        <v>3.41</v>
      </c>
      <c r="AA19" s="9">
        <v>4</v>
      </c>
      <c r="AB19" s="9">
        <v>3.67</v>
      </c>
      <c r="AC19" s="9">
        <v>3.5</v>
      </c>
      <c r="AD19" s="9">
        <v>3.4</v>
      </c>
      <c r="AE19">
        <f t="shared" si="1"/>
        <v>3.6066666666666669</v>
      </c>
      <c r="AF19" s="9">
        <v>3.85</v>
      </c>
      <c r="AG19" s="9">
        <v>3.28</v>
      </c>
      <c r="AH19" s="9">
        <v>3.69</v>
      </c>
      <c r="AI19">
        <f t="shared" si="3"/>
        <v>3.6439102564102566</v>
      </c>
      <c r="AJ19">
        <f t="shared" si="2"/>
        <v>3.6253000000000002</v>
      </c>
      <c r="AK19" s="1"/>
      <c r="AL19" s="5" t="s">
        <v>1</v>
      </c>
      <c r="AM19" s="13"/>
      <c r="AN19" s="13"/>
      <c r="AO19" s="11"/>
      <c r="AP19" s="20"/>
      <c r="AQ19" s="11"/>
      <c r="AR19" s="11"/>
      <c r="AS19" s="11"/>
      <c r="AT19" s="11"/>
      <c r="AU19" s="13"/>
      <c r="AV19" s="12"/>
      <c r="AW19" s="12"/>
      <c r="AX19" s="4"/>
      <c r="AY19" s="4"/>
      <c r="AZ19" s="4"/>
      <c r="BA19" s="4"/>
    </row>
    <row r="20" spans="1:53" s="18" customFormat="1" x14ac:dyDescent="0.3">
      <c r="A20"/>
      <c r="B20" s="9">
        <v>2.0699999999999998</v>
      </c>
      <c r="C20" s="9">
        <v>3.36</v>
      </c>
      <c r="D20"/>
      <c r="E20"/>
      <c r="F20">
        <f t="shared" si="0"/>
        <v>2.7149999999999999</v>
      </c>
      <c r="G20" s="9">
        <v>4</v>
      </c>
      <c r="H20" s="9">
        <v>4</v>
      </c>
      <c r="I20" s="9">
        <v>4</v>
      </c>
      <c r="J20" s="9">
        <v>4</v>
      </c>
      <c r="K20" s="9">
        <v>4</v>
      </c>
      <c r="L20" s="9">
        <v>4</v>
      </c>
      <c r="M20" s="9">
        <v>4</v>
      </c>
      <c r="N20" s="9">
        <v>4</v>
      </c>
      <c r="O20" s="9">
        <v>4</v>
      </c>
      <c r="P20" s="9">
        <v>4</v>
      </c>
      <c r="Q20" s="9">
        <v>3.21</v>
      </c>
      <c r="R20" s="9">
        <v>3.64</v>
      </c>
      <c r="S20" s="9">
        <v>3.79</v>
      </c>
      <c r="T20" s="9">
        <v>4</v>
      </c>
      <c r="U20" s="9">
        <v>4</v>
      </c>
      <c r="V20" s="9">
        <v>2.88</v>
      </c>
      <c r="W20" s="9">
        <v>3.38</v>
      </c>
      <c r="X20" s="9">
        <v>3.75</v>
      </c>
      <c r="Y20" s="9">
        <v>3.23</v>
      </c>
      <c r="Z20" s="9">
        <v>3.5</v>
      </c>
      <c r="AA20" s="9">
        <v>4</v>
      </c>
      <c r="AB20" s="9">
        <v>4</v>
      </c>
      <c r="AC20" s="9">
        <v>3.8</v>
      </c>
      <c r="AD20" s="9">
        <v>3.6</v>
      </c>
      <c r="AE20">
        <f t="shared" si="1"/>
        <v>3.08</v>
      </c>
      <c r="AF20" s="9">
        <v>3.31</v>
      </c>
      <c r="AG20" s="9">
        <v>2.85</v>
      </c>
      <c r="AH20" s="9">
        <v>3.08</v>
      </c>
      <c r="AI20">
        <f t="shared" si="3"/>
        <v>3.7144230769230764</v>
      </c>
      <c r="AJ20">
        <f t="shared" si="2"/>
        <v>3.5436000000000005</v>
      </c>
      <c r="AK20" s="1"/>
      <c r="AL20" s="5" t="s">
        <v>1</v>
      </c>
      <c r="AM20" s="13"/>
      <c r="AN20" s="13"/>
      <c r="AO20" s="11"/>
      <c r="AP20" s="20"/>
      <c r="AQ20" s="11"/>
      <c r="AR20" s="11"/>
      <c r="AS20" s="11"/>
      <c r="AT20" s="11"/>
      <c r="AU20" s="13"/>
      <c r="AV20" s="12"/>
      <c r="AW20" s="12"/>
      <c r="AX20" s="4"/>
      <c r="AY20" s="4"/>
      <c r="AZ20" s="4"/>
      <c r="BA20" s="4"/>
    </row>
    <row r="21" spans="1:53" s="18" customFormat="1" x14ac:dyDescent="0.3">
      <c r="A21"/>
      <c r="B21"/>
      <c r="C21"/>
      <c r="D21"/>
      <c r="E21"/>
      <c r="F21">
        <v>4</v>
      </c>
      <c r="G21">
        <v>4</v>
      </c>
      <c r="H21">
        <v>4</v>
      </c>
      <c r="I21">
        <v>4</v>
      </c>
      <c r="J21">
        <v>4</v>
      </c>
      <c r="K21">
        <v>4</v>
      </c>
      <c r="L21">
        <v>4</v>
      </c>
      <c r="M21">
        <v>4</v>
      </c>
      <c r="N21">
        <v>4</v>
      </c>
      <c r="O21">
        <v>4</v>
      </c>
      <c r="P21">
        <v>4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>
        <v>4</v>
      </c>
      <c r="AD21">
        <v>4</v>
      </c>
      <c r="AE21">
        <v>4</v>
      </c>
      <c r="AF21">
        <v>2.85</v>
      </c>
      <c r="AG21">
        <v>4</v>
      </c>
      <c r="AH21">
        <v>4</v>
      </c>
      <c r="AI21">
        <f t="shared" si="3"/>
        <v>4</v>
      </c>
      <c r="AJ21">
        <f t="shared" si="2"/>
        <v>4</v>
      </c>
      <c r="AK21" s="1"/>
      <c r="AL21" s="5"/>
      <c r="AM21" s="12"/>
      <c r="AN21" s="12"/>
      <c r="AO21" s="11"/>
      <c r="AP21" s="20"/>
      <c r="AQ21" s="11"/>
      <c r="AR21" s="11"/>
      <c r="AS21" s="11"/>
      <c r="AT21" s="11"/>
      <c r="AU21" s="12"/>
      <c r="AV21" s="12"/>
      <c r="AW21" s="12"/>
      <c r="AX21" s="4"/>
      <c r="AY21" s="4"/>
      <c r="AZ21" s="4"/>
      <c r="BA21" s="4"/>
    </row>
    <row r="22" spans="1:53" s="18" customFormat="1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>
        <v>3.08</v>
      </c>
      <c r="AG22"/>
      <c r="AH22"/>
      <c r="AI22"/>
      <c r="AJ22"/>
      <c r="AK22" s="1"/>
      <c r="AL22" s="5"/>
      <c r="AM22" s="12"/>
      <c r="AN22" s="12"/>
      <c r="AO22" s="11"/>
      <c r="AP22" s="20"/>
      <c r="AQ22" s="11"/>
      <c r="AR22" s="11"/>
      <c r="AS22" s="11"/>
      <c r="AT22" s="11"/>
      <c r="AU22" s="12"/>
      <c r="AV22" s="12"/>
      <c r="AW22" s="12"/>
      <c r="AX22" s="4"/>
      <c r="AY22" s="4"/>
      <c r="AZ22" s="4"/>
      <c r="BA22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6616977f-f558-4bdc-8b55-92ae68878e6b" xsi:nil="true"/>
    <lcf76f155ced4ddcb4097134ff3c332f xmlns="6616977f-f558-4bdc-8b55-92ae68878e6b">
      <Terms xmlns="http://schemas.microsoft.com/office/infopath/2007/PartnerControls"/>
    </lcf76f155ced4ddcb4097134ff3c332f>
    <_Flow_SignoffStatus xmlns="6616977f-f558-4bdc-8b55-92ae68878e6b" xsi:nil="true"/>
    <TaxCatchAll xmlns="63a21d70-a7b4-4ce4-adf4-e18a54f158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1AEBA514D8C4A8B6884113162F5B5" ma:contentTypeVersion="21" ma:contentTypeDescription="Create a new document." ma:contentTypeScope="" ma:versionID="81ebbe8558917dfa21da2745154e0dcf">
  <xsd:schema xmlns:xsd="http://www.w3.org/2001/XMLSchema" xmlns:xs="http://www.w3.org/2001/XMLSchema" xmlns:p="http://schemas.microsoft.com/office/2006/metadata/properties" xmlns:ns2="6616977f-f558-4bdc-8b55-92ae68878e6b" xmlns:ns3="0ee7d098-ecb5-4f51-94ee-c358391ee3d6" xmlns:ns4="63a21d70-a7b4-4ce4-adf4-e18a54f158d7" targetNamespace="http://schemas.microsoft.com/office/2006/metadata/properties" ma:root="true" ma:fieldsID="22630d4c51753da3ada6f5a26eba70a6" ns2:_="" ns3:_="" ns4:_="">
    <xsd:import namespace="6616977f-f558-4bdc-8b55-92ae68878e6b"/>
    <xsd:import namespace="0ee7d098-ecb5-4f51-94ee-c358391ee3d6"/>
    <xsd:import namespace="63a21d70-a7b4-4ce4-adf4-e18a54f158d7"/>
    <xsd:element name="properties">
      <xsd:complexType>
        <xsd:sequence>
          <xsd:element name="documentManagement">
            <xsd:complexType>
              <xsd:all>
                <xsd:element ref="ns2:Department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_Flow_SignoffStatu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6977f-f558-4bdc-8b55-92ae68878e6b" elementFormDefault="qualified">
    <xsd:import namespace="http://schemas.microsoft.com/office/2006/documentManagement/types"/>
    <xsd:import namespace="http://schemas.microsoft.com/office/infopath/2007/PartnerControls"/>
    <xsd:element name="Department" ma:index="8" nillable="true" ma:displayName="Department" ma:format="Dropdown" ma:internalName="Department">
      <xsd:simpleType>
        <xsd:restriction base="dms:Choice">
          <xsd:enumeration value="ITS"/>
          <xsd:enumeration value="HR"/>
          <xsd:enumeration value="Accounting"/>
          <xsd:enumeration value="Finance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8" nillable="true" ma:displayName="Sign-off status" ma:internalName="_x0024_Resources_x003a_core_x002c_Signoff_Status_x003b_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1286ec34-a2ae-4ac6-b6b4-0b3167cce8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e7d098-ecb5-4f51-94ee-c358391ee3d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21d70-a7b4-4ce4-adf4-e18a54f158d7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885fc998-22b2-4747-9141-f524b2651829}" ma:internalName="TaxCatchAll" ma:showField="CatchAllData" ma:web="63a21d70-a7b4-4ce4-adf4-e18a54f158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409CAC-DFAF-4796-BDFF-22B43856F990}">
  <ds:schemaRefs>
    <ds:schemaRef ds:uri="http://purl.org/dc/terms/"/>
    <ds:schemaRef ds:uri="http://schemas.microsoft.com/office/2006/documentManagement/types"/>
    <ds:schemaRef ds:uri="0ee7d098-ecb5-4f51-94ee-c358391ee3d6"/>
    <ds:schemaRef ds:uri="http://schemas.microsoft.com/office/2006/metadata/properties"/>
    <ds:schemaRef ds:uri="http://www.w3.org/XML/1998/namespace"/>
    <ds:schemaRef ds:uri="6616977f-f558-4bdc-8b55-92ae68878e6b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63a21d70-a7b4-4ce4-adf4-e18a54f158d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C6BBE7-96E1-431E-A90B-F0458EC26E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3190C-00BC-47C1-AC84-F73B127AFE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16977f-f558-4bdc-8b55-92ae68878e6b"/>
    <ds:schemaRef ds:uri="0ee7d098-ecb5-4f51-94ee-c358391ee3d6"/>
    <ds:schemaRef ds:uri="63a21d70-a7b4-4ce4-adf4-e18a54f158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c37a091-b9a6-47e5-98d0-903d4a419203}" enabled="0" method="" siteId="{ec37a091-b9a6-47e5-98d0-903d4a41920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Spring 23 Final</vt:lpstr>
      <vt:lpstr>Fall 22 Final</vt:lpstr>
      <vt:lpstr>Spring 22 Final</vt:lpstr>
      <vt:lpstr>Fall 21 Final</vt:lpstr>
      <vt:lpstr>Spring 21 Final</vt:lpstr>
      <vt:lpstr>Fall 20</vt:lpstr>
    </vt:vector>
  </TitlesOfParts>
  <Company>Williston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Braunagel, Jerolyn</dc:creator>
  <cp:lastModifiedBy>Krueger, Pam</cp:lastModifiedBy>
  <dcterms:created xsi:type="dcterms:W3CDTF">2024-01-29T03:22:08Z</dcterms:created>
  <dcterms:modified xsi:type="dcterms:W3CDTF">2024-04-24T16:29:09Z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0x010100B261AEBA514D8C4A8B6884113162F5B5</vt:lpwstr>
  </property>
</Properties>
</file>